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89EEAF96-045A-4AA2-AFE9-3362445DF827}" xr6:coauthVersionLast="47" xr6:coauthVersionMax="47" xr10:uidLastSave="{00000000-0000-0000-0000-000000000000}"/>
  <bookViews>
    <workbookView xWindow="19080" yWindow="-120" windowWidth="19440" windowHeight="15600" xr2:uid="{A8ACF987-3BB6-4496-B162-02BBB07799D7}"/>
  </bookViews>
  <sheets>
    <sheet name="2021 App Fig A-15" sheetId="10" r:id="rId1"/>
    <sheet name="Deflators" sheetId="4" r:id="rId2"/>
    <sheet name="Source-Notes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F5" i="10"/>
  <c r="G5" i="10"/>
  <c r="J5" i="10" s="1"/>
  <c r="E22" i="10" l="1"/>
  <c r="D22" i="10"/>
  <c r="B22" i="10"/>
  <c r="E21" i="10"/>
  <c r="D21" i="10"/>
  <c r="B21" i="10"/>
  <c r="E20" i="10"/>
  <c r="M20" i="10" s="1"/>
  <c r="D20" i="10"/>
  <c r="B20" i="10"/>
  <c r="E19" i="10"/>
  <c r="M19" i="10" s="1"/>
  <c r="D19" i="10"/>
  <c r="B19" i="10"/>
  <c r="E18" i="10"/>
  <c r="M18" i="10" s="1"/>
  <c r="D18" i="10"/>
  <c r="B18" i="10"/>
  <c r="E17" i="10"/>
  <c r="M17" i="10" s="1"/>
  <c r="D17" i="10"/>
  <c r="B17" i="10"/>
  <c r="E16" i="10"/>
  <c r="M16" i="10" s="1"/>
  <c r="D16" i="10"/>
  <c r="B16" i="10"/>
  <c r="E15" i="10"/>
  <c r="M15" i="10" s="1"/>
  <c r="D15" i="10"/>
  <c r="B15" i="10"/>
  <c r="E14" i="10"/>
  <c r="M14" i="10" s="1"/>
  <c r="D14" i="10"/>
  <c r="B14" i="10"/>
  <c r="E13" i="10"/>
  <c r="M13" i="10" s="1"/>
  <c r="D13" i="10"/>
  <c r="B13" i="10"/>
  <c r="E12" i="10"/>
  <c r="M12" i="10" s="1"/>
  <c r="D12" i="10"/>
  <c r="B12" i="10"/>
  <c r="E11" i="10"/>
  <c r="M11" i="10" s="1"/>
  <c r="D11" i="10"/>
  <c r="B11" i="10"/>
  <c r="E10" i="10"/>
  <c r="M10" i="10" s="1"/>
  <c r="D10" i="10"/>
  <c r="B10" i="10"/>
  <c r="E9" i="10"/>
  <c r="M9" i="10" s="1"/>
  <c r="D9" i="10"/>
  <c r="B9" i="10"/>
  <c r="E8" i="10"/>
  <c r="M8" i="10" s="1"/>
  <c r="D8" i="10"/>
  <c r="B8" i="10"/>
  <c r="E7" i="10"/>
  <c r="M7" i="10" s="1"/>
  <c r="D7" i="10"/>
  <c r="B7" i="10"/>
  <c r="E6" i="10"/>
  <c r="M6" i="10" s="1"/>
  <c r="D6" i="10"/>
  <c r="B6" i="10"/>
  <c r="F16" i="10" l="1"/>
  <c r="F20" i="10"/>
  <c r="F12" i="10"/>
  <c r="F8" i="10"/>
  <c r="F6" i="10"/>
  <c r="F10" i="10"/>
  <c r="F14" i="10"/>
  <c r="F18" i="10"/>
  <c r="F22" i="10"/>
  <c r="F7" i="10"/>
  <c r="F9" i="10"/>
  <c r="F11" i="10"/>
  <c r="F13" i="10"/>
  <c r="F15" i="10"/>
  <c r="F17" i="10"/>
  <c r="F19" i="10"/>
  <c r="F21" i="10"/>
  <c r="K6" i="10"/>
  <c r="G6" i="10"/>
  <c r="J6" i="10" s="1"/>
  <c r="G7" i="10"/>
  <c r="J7" i="10" s="1"/>
  <c r="G8" i="10"/>
  <c r="J8" i="10" s="1"/>
  <c r="G9" i="10"/>
  <c r="J9" i="10" s="1"/>
  <c r="G10" i="10"/>
  <c r="J10" i="10" s="1"/>
  <c r="G11" i="10"/>
  <c r="J11" i="10" s="1"/>
  <c r="G12" i="10"/>
  <c r="J12" i="10" s="1"/>
  <c r="G13" i="10"/>
  <c r="J13" i="10" s="1"/>
  <c r="G14" i="10"/>
  <c r="J14" i="10" s="1"/>
  <c r="G15" i="10"/>
  <c r="J15" i="10" s="1"/>
  <c r="G16" i="10"/>
  <c r="J16" i="10" s="1"/>
  <c r="G17" i="10"/>
  <c r="J17" i="10" s="1"/>
  <c r="G18" i="10"/>
  <c r="J18" i="10" s="1"/>
  <c r="G19" i="10"/>
  <c r="J19" i="10" s="1"/>
  <c r="G20" i="10"/>
  <c r="J20" i="10" s="1"/>
  <c r="G21" i="10"/>
  <c r="J21" i="10" s="1"/>
  <c r="G22" i="10"/>
  <c r="J22" i="10" s="1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</calcChain>
</file>

<file path=xl/sharedStrings.xml><?xml version="1.0" encoding="utf-8"?>
<sst xmlns="http://schemas.openxmlformats.org/spreadsheetml/2006/main" count="55" uniqueCount="51">
  <si>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</si>
  <si>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</si>
  <si>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</si>
  <si>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</si>
  <si>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</si>
  <si>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</si>
  <si>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</si>
  <si>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</si>
  <si>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</si>
  <si>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</si>
  <si>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</si>
  <si>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</si>
  <si>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</si>
  <si>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</si>
  <si>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</si>
  <si>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</si>
  <si>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</si>
  <si>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</si>
  <si>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</si>
  <si>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</si>
  <si>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</si>
  <si>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</si>
  <si>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</si>
  <si>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</si>
  <si>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</si>
  <si>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</si>
  <si>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Upward Bound Participants</t>
  </si>
  <si>
    <t>Upward Bound Coverage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</si>
  <si>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</si>
  <si>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</si>
  <si>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</si>
  <si>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</si>
  <si>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</si>
  <si>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</si>
  <si>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</si>
  <si>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</si>
  <si>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</si>
  <si>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</si>
  <si>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Veterans 18 and over that are below the Poverty Level</t>
  </si>
  <si>
    <t>Sources:</t>
  </si>
  <si>
    <t>Upward Bound Data:</t>
  </si>
  <si>
    <t>1997-98 and 1998-99 program numbers come from:</t>
  </si>
  <si>
    <t>http://www2.ed.gov/about/offices/list/ope/trio/trioprofile2008.pdf</t>
  </si>
  <si>
    <t>page 3</t>
  </si>
  <si>
    <t>Data for 1999-00 to 2019-20 comes from:</t>
  </si>
  <si>
    <t>http://www2.ed.gov/programs/triovub/awards.html</t>
  </si>
  <si>
    <t>Veterans in Poverty Data</t>
  </si>
  <si>
    <t>US Census Bureau</t>
  </si>
  <si>
    <t>https://data.census.gov/cedsci/</t>
  </si>
  <si>
    <t>Table: S2101</t>
  </si>
  <si>
    <t>Appendix Figure A-15: Historical characteristics of Federal TRIO programs, Veterans Upward Bound (VUB):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</si>
</sst>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1"/>
    <xf numFmtId="0" fontId="2" fillId="0" borderId="10" xfId="1" applyBorder="1"/>
    <xf numFmtId="0" fontId="5" fillId="0" borderId="0" xfId="2" applyFont="1"/>
    <xf numFmtId="0" fontId="3" fillId="0" borderId="0" xfId="2"/>
    <xf numFmtId="0" fontId="3" fillId="0" borderId="14" xfId="2" applyBorder="1"/>
    <xf numFmtId="0" fontId="3" fillId="0" borderId="1" xfId="2" applyBorder="1" applyAlignment="1">
      <alignment horizontal="center"/>
    </xf>
    <xf numFmtId="0" fontId="3" fillId="0" borderId="10" xfId="2" applyBorder="1"/>
    <xf numFmtId="0" fontId="3" fillId="0" borderId="11" xfId="2" applyBorder="1"/>
    <xf numFmtId="167" fontId="3" fillId="0" borderId="10" xfId="2" applyNumberFormat="1" applyBorder="1"/>
    <xf numFmtId="2" fontId="3" fillId="0" borderId="11" xfId="2" applyNumberFormat="1" applyBorder="1"/>
    <xf numFmtId="167" fontId="3" fillId="0" borderId="12" xfId="2" applyNumberFormat="1" applyBorder="1"/>
    <xf numFmtId="2" fontId="3" fillId="0" borderId="13" xfId="2" applyNumberFormat="1" applyBorder="1"/>
    <xf numFmtId="0" fontId="3" fillId="0" borderId="12" xfId="2" applyBorder="1"/>
    <xf numFmtId="0" fontId="3" fillId="0" borderId="13" xfId="2" applyBorder="1"/>
    <xf numFmtId="0" fontId="4" fillId="0" borderId="0" xfId="6" applyAlignment="1" applyProtection="1"/>
    <xf numFmtId="0" fontId="1" fillId="0" borderId="0" xfId="0" applyFont="1"/>
    <xf numFmtId="0" fontId="7" fillId="0" borderId="8" xfId="0" applyFont="1" applyBorder="1"/>
    <xf numFmtId="0" fontId="0" fillId="0" borderId="15" xfId="0" applyBorder="1"/>
    <xf numFmtId="0" fontId="2" fillId="0" borderId="15" xfId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6" fillId="0" borderId="10" xfId="7" applyBorder="1" applyAlignment="1" applyProtection="1"/>
    <xf numFmtId="0" fontId="3" fillId="0" borderId="0" xfId="0" applyFont="1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7" fillId="0" borderId="15" xfId="0" applyFont="1" applyBorder="1"/>
    <xf numFmtId="0" fontId="2" fillId="0" borderId="0" xfId="1" applyBorder="1"/>
    <xf numFmtId="0" fontId="2" fillId="0" borderId="14" xfId="1" applyBorder="1"/>
    <xf numFmtId="0" fontId="2" fillId="2" borderId="1" xfId="1" applyFill="1" applyBorder="1" applyAlignment="1">
      <alignment wrapText="1"/>
    </xf>
    <xf numFmtId="0" fontId="3" fillId="2" borderId="7" xfId="2" applyFill="1" applyBorder="1" applyAlignment="1">
      <alignment horizontal="right" inden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2" fillId="2" borderId="1" xfId="1" applyFill="1" applyBorder="1" applyAlignment="1">
      <alignment horizontal="center" wrapText="1"/>
    </xf>
    <xf numFmtId="0" fontId="2" fillId="2" borderId="7" xfId="1" applyFill="1" applyBorder="1" applyAlignment="1">
      <alignment horizontal="center" wrapText="1"/>
    </xf>
    <xf numFmtId="0" fontId="2" fillId="2" borderId="2" xfId="1" applyFill="1" applyBorder="1" applyAlignment="1">
      <alignment wrapText="1"/>
    </xf>
    <xf numFmtId="0" fontId="2" fillId="2" borderId="8" xfId="1" applyFill="1" applyBorder="1"/>
    <xf numFmtId="0" fontId="2" fillId="2" borderId="9" xfId="1" applyFill="1" applyBorder="1"/>
    <xf numFmtId="0" fontId="3" fillId="2" borderId="2" xfId="2" applyFill="1" applyBorder="1"/>
    <xf numFmtId="0" fontId="2" fillId="2" borderId="8" xfId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2" fillId="2" borderId="2" xfId="1" applyFill="1" applyBorder="1"/>
    <xf numFmtId="0" fontId="2" fillId="2" borderId="3" xfId="1" applyFill="1" applyBorder="1" applyAlignment="1">
      <alignment wrapText="1"/>
    </xf>
    <xf numFmtId="0" fontId="3" fillId="2" borderId="10" xfId="2" applyFill="1" applyBorder="1" applyAlignment="1">
      <alignment horizontal="right"/>
    </xf>
    <xf numFmtId="0" fontId="3" fillId="2" borderId="11" xfId="2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left" indent="1"/>
    </xf>
    <xf numFmtId="165" fontId="2" fillId="2" borderId="3" xfId="4" applyNumberFormat="1" applyFont="1" applyFill="1" applyBorder="1" applyAlignment="1">
      <alignment horizontal="left" indent="1"/>
    </xf>
    <xf numFmtId="2" fontId="3" fillId="2" borderId="10" xfId="2" applyNumberFormat="1" applyFill="1" applyBorder="1"/>
    <xf numFmtId="2" fontId="3" fillId="2" borderId="0" xfId="2" applyNumberFormat="1" applyFill="1"/>
    <xf numFmtId="164" fontId="2" fillId="2" borderId="3" xfId="3" applyNumberFormat="1" applyFont="1" applyFill="1" applyBorder="1" applyAlignment="1">
      <alignment horizontal="left" indent="2"/>
    </xf>
    <xf numFmtId="165" fontId="2" fillId="2" borderId="0" xfId="4" applyNumberFormat="1" applyFont="1" applyFill="1" applyBorder="1"/>
    <xf numFmtId="165" fontId="2" fillId="2" borderId="3" xfId="4" applyNumberFormat="1" applyFont="1" applyFill="1" applyBorder="1"/>
    <xf numFmtId="166" fontId="3" fillId="2" borderId="3" xfId="2" applyNumberFormat="1" applyFill="1" applyBorder="1" applyAlignment="1">
      <alignment horizontal="right" indent="1"/>
    </xf>
    <xf numFmtId="0" fontId="2" fillId="2" borderId="3" xfId="1" applyFill="1" applyBorder="1"/>
    <xf numFmtId="0" fontId="2" fillId="2" borderId="4" xfId="1" applyFill="1" applyBorder="1"/>
    <xf numFmtId="164" fontId="2" fillId="2" borderId="14" xfId="3" applyNumberFormat="1" applyFont="1" applyFill="1" applyBorder="1" applyAlignment="1">
      <alignment horizontal="left" indent="1"/>
    </xf>
    <xf numFmtId="165" fontId="2" fillId="2" borderId="4" xfId="4" applyNumberFormat="1" applyFont="1" applyFill="1" applyBorder="1" applyAlignment="1">
      <alignment horizontal="left" indent="1"/>
    </xf>
    <xf numFmtId="2" fontId="3" fillId="2" borderId="12" xfId="2" applyNumberFormat="1" applyFill="1" applyBorder="1"/>
    <xf numFmtId="2" fontId="3" fillId="2" borderId="14" xfId="2" applyNumberFormat="1" applyFill="1" applyBorder="1"/>
    <xf numFmtId="164" fontId="2" fillId="2" borderId="4" xfId="3" applyNumberFormat="1" applyFont="1" applyFill="1" applyBorder="1" applyAlignment="1">
      <alignment horizontal="left" indent="2"/>
    </xf>
    <xf numFmtId="165" fontId="2" fillId="2" borderId="4" xfId="4" applyNumberFormat="1" applyFont="1" applyFill="1" applyBorder="1"/>
    <xf numFmtId="166" fontId="3" fillId="2" borderId="4" xfId="2" applyNumberFormat="1" applyFill="1" applyBorder="1" applyAlignment="1">
      <alignment horizontal="right" indent="1"/>
    </xf>
    <xf numFmtId="0" fontId="2" fillId="2" borderId="0" xfId="1" applyFill="1"/>
    <xf numFmtId="0" fontId="2" fillId="2" borderId="0" xfId="1" applyFill="1" applyBorder="1" applyAlignment="1">
      <alignment wrapText="1"/>
    </xf>
    <xf numFmtId="164" fontId="2" fillId="2" borderId="3" xfId="3" applyNumberFormat="1" applyFont="1" applyFill="1" applyBorder="1" applyAlignment="1">
      <alignment horizontal="left" indent="3"/>
    </xf>
    <xf numFmtId="0" fontId="3" fillId="2" borderId="12" xfId="2" applyFill="1" applyBorder="1" applyAlignment="1">
      <alignment horizontal="right"/>
    </xf>
    <xf numFmtId="0" fontId="3" fillId="2" borderId="13" xfId="2" applyFill="1" applyBorder="1" applyAlignment="1">
      <alignment horizontal="right"/>
    </xf>
    <xf numFmtId="164" fontId="2" fillId="2" borderId="4" xfId="3" applyNumberFormat="1" applyFont="1" applyFill="1" applyBorder="1" applyAlignment="1">
      <alignment horizontal="left" indent="3"/>
    </xf>
    <xf numFmtId="2" fontId="2" fillId="2" borderId="10" xfId="1" applyNumberFormat="1" applyFill="1" applyBorder="1" applyAlignment="1">
      <alignment wrapText="1"/>
    </xf>
    <xf numFmtId="165" fontId="2" fillId="2" borderId="14" xfId="4" applyNumberFormat="1" applyFont="1" applyFill="1" applyBorder="1"/>
    <xf numFmtId="0" fontId="4" fillId="0" borderId="0" xfId="6" applyBorder="1"/>
    <xf numFmtId="0" fontId="8" fillId="2" borderId="0" xfId="1" applyFont="1" applyFill="1"/>
    <xf numFmtId="0" fontId="3" fillId="2" borderId="5" xfId="2" applyFill="1" applyBorder="1" applyAlignment="1">
      <alignment horizontal="right"/>
    </xf>
    <xf numFmtId="0" fontId="3" fillId="2" borderId="6" xfId="2" applyFill="1" applyBorder="1" applyAlignment="1">
      <alignment horizontal="right"/>
    </xf>
    <xf numFmtId="0" fontId="2" fillId="2" borderId="5" xfId="1" applyFill="1" applyBorder="1" applyAlignment="1">
      <alignment horizontal="center" wrapText="1"/>
    </xf>
    <xf numFmtId="0" fontId="2" fillId="2" borderId="6" xfId="1" applyFill="1" applyBorder="1" applyAlignment="1">
      <alignment horizontal="center" wrapText="1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6" fillId="0" borderId="0" xfId="7" applyAlignment="1" applyProtection="1">
      <alignment horizontal="left" wrapText="1"/>
    </xf>
  </cellXfs>
  <cellStyles count="8"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23</xdr:col>
      <xdr:colOff>389790</xdr:colOff>
      <xdr:row>27</xdr:row>
      <xdr:rowOff>56582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C8CDE-BD5D-4078-9E36-76228B3B4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276225"/>
          <a:ext cx="5876190" cy="45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IO\Upward%20Bound-Veterans\Upward%20Bound-Veterans%20by%20St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19-20"/>
      <sheetName val="18-19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GU"/>
      <sheetName val="PR"/>
      <sheetName val="Deflators"/>
      <sheetName val="Sources-Notes"/>
    </sheetNames>
    <sheetDataSet>
      <sheetData sheetId="0"/>
      <sheetData sheetId="1"/>
      <sheetData sheetId="2">
        <row r="59">
          <cell r="B59">
            <v>62</v>
          </cell>
          <cell r="D59">
            <v>19064429</v>
          </cell>
          <cell r="E59">
            <v>8157</v>
          </cell>
        </row>
      </sheetData>
      <sheetData sheetId="3">
        <row r="59">
          <cell r="B59">
            <v>62</v>
          </cell>
          <cell r="D59">
            <v>18384370</v>
          </cell>
          <cell r="E59">
            <v>8157</v>
          </cell>
        </row>
      </sheetData>
      <sheetData sheetId="4">
        <row r="59">
          <cell r="B59">
            <v>64</v>
          </cell>
          <cell r="D59">
            <v>18186172</v>
          </cell>
          <cell r="E59">
            <v>8407</v>
          </cell>
        </row>
      </sheetData>
      <sheetData sheetId="5">
        <row r="59">
          <cell r="B59">
            <v>49</v>
          </cell>
          <cell r="D59">
            <v>13852595</v>
          </cell>
          <cell r="E59">
            <v>6587</v>
          </cell>
        </row>
      </sheetData>
      <sheetData sheetId="6">
        <row r="59">
          <cell r="B59">
            <v>49</v>
          </cell>
          <cell r="D59">
            <v>13548241</v>
          </cell>
          <cell r="E59">
            <v>6566</v>
          </cell>
        </row>
      </sheetData>
      <sheetData sheetId="7">
        <row r="59">
          <cell r="B59">
            <v>49</v>
          </cell>
          <cell r="D59">
            <v>13706511</v>
          </cell>
          <cell r="E59">
            <v>6566</v>
          </cell>
        </row>
      </sheetData>
      <sheetData sheetId="8">
        <row r="59">
          <cell r="B59">
            <v>50</v>
          </cell>
          <cell r="D59">
            <v>13068144</v>
          </cell>
          <cell r="E59">
            <v>6404</v>
          </cell>
        </row>
      </sheetData>
      <sheetData sheetId="9">
        <row r="59">
          <cell r="B59">
            <v>51</v>
          </cell>
          <cell r="D59">
            <v>14392377</v>
          </cell>
          <cell r="E59">
            <v>6831</v>
          </cell>
        </row>
      </sheetData>
      <sheetData sheetId="10">
        <row r="59">
          <cell r="B59">
            <v>47</v>
          </cell>
          <cell r="D59">
            <v>13180173</v>
          </cell>
          <cell r="E59">
            <v>5780</v>
          </cell>
        </row>
      </sheetData>
      <sheetData sheetId="11">
        <row r="59">
          <cell r="B59">
            <v>47</v>
          </cell>
          <cell r="D59">
            <v>13565830</v>
          </cell>
          <cell r="E59">
            <v>5780</v>
          </cell>
        </row>
      </sheetData>
      <sheetData sheetId="12">
        <row r="59">
          <cell r="B59">
            <v>48</v>
          </cell>
          <cell r="D59">
            <v>13851830</v>
          </cell>
          <cell r="E59">
            <v>5900</v>
          </cell>
        </row>
      </sheetData>
      <sheetData sheetId="13">
        <row r="59">
          <cell r="B59">
            <v>41</v>
          </cell>
          <cell r="D59">
            <v>12030210</v>
          </cell>
          <cell r="E59">
            <v>5060</v>
          </cell>
        </row>
      </sheetData>
      <sheetData sheetId="14">
        <row r="60">
          <cell r="B60">
            <v>46</v>
          </cell>
          <cell r="D60">
            <v>13351830</v>
          </cell>
          <cell r="E60">
            <v>5660</v>
          </cell>
        </row>
      </sheetData>
      <sheetData sheetId="15">
        <row r="59">
          <cell r="B59">
            <v>39</v>
          </cell>
          <cell r="D59">
            <v>11492305</v>
          </cell>
          <cell r="E59">
            <v>4909</v>
          </cell>
        </row>
      </sheetData>
      <sheetData sheetId="16">
        <row r="59">
          <cell r="B59">
            <v>39</v>
          </cell>
          <cell r="D59">
            <v>11371489</v>
          </cell>
          <cell r="E59">
            <v>4909</v>
          </cell>
        </row>
      </sheetData>
      <sheetData sheetId="17">
        <row r="59">
          <cell r="B59">
            <v>42</v>
          </cell>
          <cell r="D59">
            <v>12576611</v>
          </cell>
          <cell r="E59">
            <v>5269</v>
          </cell>
        </row>
      </sheetData>
      <sheetData sheetId="18">
        <row r="59">
          <cell r="B59">
            <v>45</v>
          </cell>
          <cell r="D59">
            <v>12415570</v>
          </cell>
          <cell r="E59">
            <v>5430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census.gov/cedsci/" TargetMode="External"/><Relationship Id="rId1" Type="http://schemas.openxmlformats.org/officeDocument/2006/relationships/hyperlink" Target="http://www2.ed.gov/about/offices/list/ope/trio/trioprofile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B0D2-272D-4B37-8346-D54F2A3B2947}">
  <dimension ref="A1:M22"/>
  <sheetViews>
    <sheetView tabSelected="1" zoomScaleNormal="100" workbookViewId="0"/>
  </sheetViews>
  <sheetFormatPr defaultColWidth="9.140625" defaultRowHeight="12.75" x14ac:dyDescent="0.2"/>
  <cols>
    <col min="1" max="1" width="9.140625" style="64"/>
    <col min="2" max="2" width="8.28515625" style="64" customWidth="1"/>
    <col min="3" max="3" width="0.5703125" style="64" customWidth="1"/>
    <col min="4" max="4" width="14.7109375" style="64" customWidth="1"/>
    <col min="5" max="5" width="10.85546875" style="64" customWidth="1"/>
    <col min="6" max="6" width="11.42578125" style="64" bestFit="1" customWidth="1"/>
    <col min="7" max="7" width="11.140625" style="64" customWidth="1"/>
    <col min="8" max="8" width="7.42578125" style="64" customWidth="1"/>
    <col min="9" max="9" width="1" style="64" customWidth="1"/>
    <col min="10" max="10" width="13.140625" style="64" customWidth="1"/>
    <col min="11" max="11" width="10.5703125" style="64" customWidth="1"/>
    <col min="12" max="12" width="17.5703125" style="64" customWidth="1"/>
    <col min="13" max="13" width="9.85546875" style="64" customWidth="1"/>
    <col min="14" max="16384" width="9.140625" style="64"/>
  </cols>
  <sheetData>
    <row r="1" spans="1:13" ht="21.75" customHeight="1" x14ac:dyDescent="0.35">
      <c r="A1" s="73" t="s">
        <v>50</v>
      </c>
    </row>
    <row r="2" spans="1:13" ht="10.5" customHeight="1" x14ac:dyDescent="0.2"/>
    <row r="3" spans="1:13" ht="36.75" customHeight="1" x14ac:dyDescent="0.2">
      <c r="A3" s="31" t="s">
        <v>2</v>
      </c>
      <c r="B3" s="74" t="s">
        <v>0</v>
      </c>
      <c r="C3" s="75"/>
      <c r="D3" s="32" t="s">
        <v>20</v>
      </c>
      <c r="E3" s="33" t="s">
        <v>26</v>
      </c>
      <c r="F3" s="34" t="s">
        <v>21</v>
      </c>
      <c r="G3" s="33" t="s">
        <v>22</v>
      </c>
      <c r="H3" s="76" t="s">
        <v>23</v>
      </c>
      <c r="I3" s="77"/>
      <c r="J3" s="35" t="s">
        <v>24</v>
      </c>
      <c r="K3" s="36" t="s">
        <v>25</v>
      </c>
      <c r="L3" s="33" t="s">
        <v>38</v>
      </c>
      <c r="M3" s="33" t="s">
        <v>27</v>
      </c>
    </row>
    <row r="4" spans="1:13" x14ac:dyDescent="0.2">
      <c r="A4" s="37"/>
      <c r="B4" s="38"/>
      <c r="C4" s="39"/>
      <c r="D4" s="40"/>
      <c r="E4" s="37"/>
      <c r="F4" s="37"/>
      <c r="G4" s="37"/>
      <c r="H4" s="41"/>
      <c r="I4" s="42"/>
      <c r="J4" s="37"/>
      <c r="K4" s="37"/>
      <c r="L4" s="43"/>
      <c r="M4" s="43"/>
    </row>
    <row r="5" spans="1:13" x14ac:dyDescent="0.2">
      <c r="A5" s="44" t="s">
        <v>1</v>
      </c>
      <c r="B5" s="45">
        <v>60</v>
      </c>
      <c r="C5" s="46"/>
      <c r="D5" s="47">
        <v>19228457</v>
      </c>
      <c r="E5" s="48">
        <v>7898</v>
      </c>
      <c r="F5" s="47">
        <f>D5/B5</f>
        <v>320474.28333333333</v>
      </c>
      <c r="G5" s="51">
        <f>D5/E5</f>
        <v>2434.5982527222081</v>
      </c>
      <c r="H5" s="70">
        <v>1</v>
      </c>
      <c r="I5" s="65"/>
      <c r="J5" s="66">
        <f t="shared" ref="J5" si="0">G5/H5</f>
        <v>2434.5982527222081</v>
      </c>
      <c r="K5" s="52">
        <f>E5/B5</f>
        <v>131.63333333333333</v>
      </c>
      <c r="L5" s="55"/>
      <c r="M5" s="55"/>
    </row>
    <row r="6" spans="1:13" x14ac:dyDescent="0.2">
      <c r="A6" s="55" t="s">
        <v>19</v>
      </c>
      <c r="B6" s="45">
        <f>'[1]19-20'!$B$59</f>
        <v>62</v>
      </c>
      <c r="C6" s="46"/>
      <c r="D6" s="47">
        <f>'[1]19-20'!$D$59</f>
        <v>19064429</v>
      </c>
      <c r="E6" s="48">
        <f>'[1]19-20'!$E$59</f>
        <v>8157</v>
      </c>
      <c r="F6" s="47">
        <f>D6/B6</f>
        <v>307490.79032258067</v>
      </c>
      <c r="G6" s="51">
        <f>D6/E6</f>
        <v>2337.1863430182666</v>
      </c>
      <c r="H6" s="49">
        <v>0.98100368585199893</v>
      </c>
      <c r="I6" s="50"/>
      <c r="J6" s="66">
        <f t="shared" ref="J6:J22" si="1">G6/H6</f>
        <v>2382.4439976374065</v>
      </c>
      <c r="K6" s="52">
        <f>E6/B6</f>
        <v>131.56451612903226</v>
      </c>
      <c r="L6" s="53">
        <v>1151580</v>
      </c>
      <c r="M6" s="54">
        <f>E6/L6</f>
        <v>7.0833116240295937E-3</v>
      </c>
    </row>
    <row r="7" spans="1:13" x14ac:dyDescent="0.2">
      <c r="A7" s="55" t="s">
        <v>18</v>
      </c>
      <c r="B7" s="45">
        <f>'[1]18-19'!$B$59</f>
        <v>62</v>
      </c>
      <c r="C7" s="46"/>
      <c r="D7" s="47">
        <f>'[1]18-19'!$D$59</f>
        <v>18384370</v>
      </c>
      <c r="E7" s="48">
        <f>'[1]18-19'!$E$59</f>
        <v>8157</v>
      </c>
      <c r="F7" s="47">
        <f>D7/B7</f>
        <v>296522.09677419357</v>
      </c>
      <c r="G7" s="51">
        <f>D7/E7</f>
        <v>2253.8151281108248</v>
      </c>
      <c r="H7" s="49">
        <v>0.95293450524525103</v>
      </c>
      <c r="I7" s="50"/>
      <c r="J7" s="66">
        <f t="shared" si="1"/>
        <v>2365.1311981097524</v>
      </c>
      <c r="K7" s="52">
        <f>E7/B7</f>
        <v>131.56451612903226</v>
      </c>
      <c r="L7" s="53">
        <v>1194686</v>
      </c>
      <c r="M7" s="54">
        <f t="shared" ref="M7:M20" si="2">E7/L7</f>
        <v>6.8277354886555966E-3</v>
      </c>
    </row>
    <row r="8" spans="1:13" x14ac:dyDescent="0.2">
      <c r="A8" s="55" t="s">
        <v>3</v>
      </c>
      <c r="B8" s="45">
        <f>'[1]17-18'!$B$59</f>
        <v>64</v>
      </c>
      <c r="C8" s="46"/>
      <c r="D8" s="47">
        <f>'[1]17-18'!$D$59</f>
        <v>18186172</v>
      </c>
      <c r="E8" s="48">
        <f>'[1]17-18'!$E$59</f>
        <v>8407</v>
      </c>
      <c r="F8" s="47">
        <f>D8/B8</f>
        <v>284158.9375</v>
      </c>
      <c r="G8" s="51">
        <f>D8/E8</f>
        <v>2163.2177946948973</v>
      </c>
      <c r="H8" s="49">
        <v>0.92826764956053298</v>
      </c>
      <c r="I8" s="50"/>
      <c r="J8" s="66">
        <f t="shared" si="1"/>
        <v>2330.3815399782843</v>
      </c>
      <c r="K8" s="52">
        <f>E8/B8</f>
        <v>131.359375</v>
      </c>
      <c r="L8" s="53">
        <v>1240965</v>
      </c>
      <c r="M8" s="54">
        <f t="shared" si="2"/>
        <v>6.7745665671473413E-3</v>
      </c>
    </row>
    <row r="9" spans="1:13" x14ac:dyDescent="0.2">
      <c r="A9" s="55" t="s">
        <v>4</v>
      </c>
      <c r="B9" s="45">
        <f>'[1]16-17'!$B$59</f>
        <v>49</v>
      </c>
      <c r="C9" s="46"/>
      <c r="D9" s="47">
        <f>'[1]16-17'!$D$59</f>
        <v>13852595</v>
      </c>
      <c r="E9" s="48">
        <f>'[1]16-17'!$E$59</f>
        <v>6587</v>
      </c>
      <c r="F9" s="47">
        <f t="shared" ref="F9:F22" si="3">D9/B9</f>
        <v>282706.02040816325</v>
      </c>
      <c r="G9" s="51">
        <f t="shared" ref="G9:G22" si="4">D9/E9</f>
        <v>2103.0203431000455</v>
      </c>
      <c r="H9" s="49">
        <v>0.90076552310745672</v>
      </c>
      <c r="I9" s="50"/>
      <c r="J9" s="66">
        <f t="shared" si="1"/>
        <v>2334.7034152073848</v>
      </c>
      <c r="K9" s="52">
        <f t="shared" ref="K9:K22" si="5">E9/B9</f>
        <v>134.42857142857142</v>
      </c>
      <c r="L9" s="53">
        <v>1263660</v>
      </c>
      <c r="M9" s="54">
        <f t="shared" si="2"/>
        <v>5.2126363103999493E-3</v>
      </c>
    </row>
    <row r="10" spans="1:13" x14ac:dyDescent="0.2">
      <c r="A10" s="55" t="s">
        <v>5</v>
      </c>
      <c r="B10" s="45">
        <f>'[1]15-16'!$B$59</f>
        <v>49</v>
      </c>
      <c r="C10" s="46"/>
      <c r="D10" s="47">
        <f>'[1]15-16'!$D$59</f>
        <v>13548241</v>
      </c>
      <c r="E10" s="48">
        <f>'[1]15-16'!$E$59</f>
        <v>6566</v>
      </c>
      <c r="F10" s="47">
        <f t="shared" si="3"/>
        <v>276494.71428571426</v>
      </c>
      <c r="G10" s="51">
        <f t="shared" si="4"/>
        <v>2063.3933901918977</v>
      </c>
      <c r="H10" s="49">
        <v>0.88715622341933653</v>
      </c>
      <c r="I10" s="50"/>
      <c r="J10" s="66">
        <f t="shared" si="1"/>
        <v>2325.8512263364728</v>
      </c>
      <c r="K10" s="52">
        <f t="shared" si="5"/>
        <v>134</v>
      </c>
      <c r="L10" s="53">
        <v>1293093</v>
      </c>
      <c r="M10" s="54">
        <f t="shared" si="2"/>
        <v>5.0777476948680412E-3</v>
      </c>
    </row>
    <row r="11" spans="1:13" x14ac:dyDescent="0.2">
      <c r="A11" s="55" t="s">
        <v>6</v>
      </c>
      <c r="B11" s="45">
        <f>'[1]14-15'!$B$59</f>
        <v>49</v>
      </c>
      <c r="C11" s="46"/>
      <c r="D11" s="47">
        <f>'[1]14-15'!$D$59</f>
        <v>13706511</v>
      </c>
      <c r="E11" s="48">
        <f>'[1]14-15'!$E$59</f>
        <v>6566</v>
      </c>
      <c r="F11" s="47">
        <f t="shared" si="3"/>
        <v>279724.71428571426</v>
      </c>
      <c r="G11" s="51">
        <f t="shared" si="4"/>
        <v>2087.4978678038378</v>
      </c>
      <c r="H11" s="49">
        <v>0.86957754465551462</v>
      </c>
      <c r="I11" s="50"/>
      <c r="J11" s="66">
        <f t="shared" si="1"/>
        <v>2400.5885163821767</v>
      </c>
      <c r="K11" s="52">
        <f t="shared" si="5"/>
        <v>134</v>
      </c>
      <c r="L11" s="53">
        <v>1382063.2189999996</v>
      </c>
      <c r="M11" s="54">
        <f t="shared" si="2"/>
        <v>4.75086805707113E-3</v>
      </c>
    </row>
    <row r="12" spans="1:13" x14ac:dyDescent="0.2">
      <c r="A12" s="55" t="s">
        <v>7</v>
      </c>
      <c r="B12" s="45">
        <f>'[1]13-14'!$B$59</f>
        <v>50</v>
      </c>
      <c r="C12" s="46"/>
      <c r="D12" s="47">
        <f>'[1]13-14'!$D$59</f>
        <v>13068144</v>
      </c>
      <c r="E12" s="48">
        <f>'[1]13-14'!$E$59</f>
        <v>6404</v>
      </c>
      <c r="F12" s="47">
        <f t="shared" si="3"/>
        <v>261362.88</v>
      </c>
      <c r="G12" s="51">
        <f t="shared" si="4"/>
        <v>2040.6221111805121</v>
      </c>
      <c r="H12" s="49">
        <v>0.84434363481712504</v>
      </c>
      <c r="I12" s="50"/>
      <c r="J12" s="66">
        <f t="shared" si="1"/>
        <v>2416.8147032013653</v>
      </c>
      <c r="K12" s="52">
        <f t="shared" si="5"/>
        <v>128.08000000000001</v>
      </c>
      <c r="L12" s="53">
        <v>1428921.1870000002</v>
      </c>
      <c r="M12" s="54">
        <f t="shared" si="2"/>
        <v>4.4817027406844649E-3</v>
      </c>
    </row>
    <row r="13" spans="1:13" x14ac:dyDescent="0.2">
      <c r="A13" s="55" t="s">
        <v>8</v>
      </c>
      <c r="B13" s="45">
        <f>'[1]12-13'!$B$59</f>
        <v>51</v>
      </c>
      <c r="C13" s="46"/>
      <c r="D13" s="47">
        <f>'[1]12-13'!$D$59</f>
        <v>14392377</v>
      </c>
      <c r="E13" s="48">
        <f>'[1]12-13'!$E$59</f>
        <v>6831</v>
      </c>
      <c r="F13" s="47">
        <f t="shared" si="3"/>
        <v>282203.4705882353</v>
      </c>
      <c r="G13" s="51">
        <f t="shared" si="4"/>
        <v>2106.920948616601</v>
      </c>
      <c r="H13" s="49">
        <v>0.8313013892826765</v>
      </c>
      <c r="I13" s="50"/>
      <c r="J13" s="66">
        <f t="shared" si="1"/>
        <v>2534.4850565384554</v>
      </c>
      <c r="K13" s="52">
        <f t="shared" si="5"/>
        <v>133.94117647058823</v>
      </c>
      <c r="L13" s="53">
        <v>1527856.6269999999</v>
      </c>
      <c r="M13" s="54">
        <f t="shared" si="2"/>
        <v>4.4709692514885435E-3</v>
      </c>
    </row>
    <row r="14" spans="1:13" x14ac:dyDescent="0.2">
      <c r="A14" s="55" t="s">
        <v>9</v>
      </c>
      <c r="B14" s="45">
        <f>'[1]11-12'!$B$59</f>
        <v>47</v>
      </c>
      <c r="C14" s="46"/>
      <c r="D14" s="47">
        <f>'[1]11-12'!$D$59</f>
        <v>13180173</v>
      </c>
      <c r="E14" s="48">
        <f>'[1]11-12'!$E$59</f>
        <v>5780</v>
      </c>
      <c r="F14" s="47">
        <f t="shared" si="3"/>
        <v>280429.21276595746</v>
      </c>
      <c r="G14" s="51">
        <f t="shared" si="4"/>
        <v>2280.3067474048444</v>
      </c>
      <c r="H14" s="49">
        <v>0.81769208959455619</v>
      </c>
      <c r="I14" s="50"/>
      <c r="J14" s="66">
        <f t="shared" si="1"/>
        <v>2788.7107829739552</v>
      </c>
      <c r="K14" s="52">
        <f t="shared" si="5"/>
        <v>122.97872340425532</v>
      </c>
      <c r="L14" s="53">
        <v>1491771.8219999999</v>
      </c>
      <c r="M14" s="54">
        <f t="shared" si="2"/>
        <v>3.8745871954135895E-3</v>
      </c>
    </row>
    <row r="15" spans="1:13" x14ac:dyDescent="0.2">
      <c r="A15" s="55" t="s">
        <v>10</v>
      </c>
      <c r="B15" s="45">
        <f>'[1]10-11'!$B$59</f>
        <v>47</v>
      </c>
      <c r="C15" s="46"/>
      <c r="D15" s="47">
        <f>'[1]10-11'!$D$59</f>
        <v>13565830</v>
      </c>
      <c r="E15" s="48">
        <f>'[1]10-11'!$E$59</f>
        <v>5780</v>
      </c>
      <c r="F15" s="47">
        <f t="shared" si="3"/>
        <v>288634.68085106381</v>
      </c>
      <c r="G15" s="51">
        <f t="shared" si="4"/>
        <v>2347.0294117647059</v>
      </c>
      <c r="H15" s="49">
        <v>0.798979302523391</v>
      </c>
      <c r="I15" s="50"/>
      <c r="J15" s="66">
        <f t="shared" si="1"/>
        <v>2937.5346825032352</v>
      </c>
      <c r="K15" s="52">
        <f t="shared" si="5"/>
        <v>122.97872340425532</v>
      </c>
      <c r="L15" s="53">
        <v>1448461.2410000004</v>
      </c>
      <c r="M15" s="54">
        <f t="shared" si="2"/>
        <v>3.9904416054719954E-3</v>
      </c>
    </row>
    <row r="16" spans="1:13" x14ac:dyDescent="0.2">
      <c r="A16" s="55" t="s">
        <v>11</v>
      </c>
      <c r="B16" s="45">
        <f>'[1]09-10'!$B$59</f>
        <v>48</v>
      </c>
      <c r="C16" s="46"/>
      <c r="D16" s="47">
        <f>'[1]09-10'!$D$59</f>
        <v>13851830</v>
      </c>
      <c r="E16" s="48">
        <f>'[1]09-10'!$E$59</f>
        <v>5900</v>
      </c>
      <c r="F16" s="47">
        <f t="shared" si="3"/>
        <v>288579.79166666669</v>
      </c>
      <c r="G16" s="51">
        <f t="shared" si="4"/>
        <v>2347.7677966101696</v>
      </c>
      <c r="H16" s="49">
        <v>0.79189112560249508</v>
      </c>
      <c r="I16" s="50"/>
      <c r="J16" s="66">
        <f t="shared" si="1"/>
        <v>2964.7608373233325</v>
      </c>
      <c r="K16" s="52">
        <f t="shared" si="5"/>
        <v>122.91666666666667</v>
      </c>
      <c r="L16" s="53">
        <v>1411813.7100000004</v>
      </c>
      <c r="M16" s="54">
        <f t="shared" si="2"/>
        <v>4.1790216076028888E-3</v>
      </c>
    </row>
    <row r="17" spans="1:13" x14ac:dyDescent="0.2">
      <c r="A17" s="55" t="s">
        <v>12</v>
      </c>
      <c r="B17" s="45">
        <f>'[1]08-09'!$B$59</f>
        <v>41</v>
      </c>
      <c r="C17" s="46"/>
      <c r="D17" s="47">
        <f>'[1]08-09'!$D$59</f>
        <v>12030210</v>
      </c>
      <c r="E17" s="48">
        <f>'[1]08-09'!$E$59</f>
        <v>5060</v>
      </c>
      <c r="F17" s="47">
        <f t="shared" si="3"/>
        <v>293419.75609756098</v>
      </c>
      <c r="G17" s="51">
        <f t="shared" si="4"/>
        <v>2377.51185770751</v>
      </c>
      <c r="H17" s="49">
        <v>0.77459597391550894</v>
      </c>
      <c r="I17" s="50"/>
      <c r="J17" s="66">
        <f t="shared" si="1"/>
        <v>3069.3573653493368</v>
      </c>
      <c r="K17" s="52">
        <f t="shared" si="5"/>
        <v>123.41463414634147</v>
      </c>
      <c r="L17" s="53">
        <v>1369090.9239999999</v>
      </c>
      <c r="M17" s="54">
        <f t="shared" si="2"/>
        <v>3.6958830938828139E-3</v>
      </c>
    </row>
    <row r="18" spans="1:13" x14ac:dyDescent="0.2">
      <c r="A18" s="55" t="s">
        <v>13</v>
      </c>
      <c r="B18" s="45">
        <f>'[1]07-08'!$B$60</f>
        <v>46</v>
      </c>
      <c r="C18" s="46"/>
      <c r="D18" s="47">
        <f>'[1]07-08'!$D$60</f>
        <v>13351830</v>
      </c>
      <c r="E18" s="48">
        <f>'[1]07-08'!$E$60</f>
        <v>5660</v>
      </c>
      <c r="F18" s="47">
        <f t="shared" si="3"/>
        <v>290257.17391304346</v>
      </c>
      <c r="G18" s="51">
        <f t="shared" si="4"/>
        <v>2358.9805653710246</v>
      </c>
      <c r="H18" s="49">
        <v>0.73802098100368596</v>
      </c>
      <c r="I18" s="50"/>
      <c r="J18" s="66">
        <f t="shared" si="1"/>
        <v>3196.3597595326942</v>
      </c>
      <c r="K18" s="52">
        <f t="shared" si="5"/>
        <v>123.04347826086956</v>
      </c>
      <c r="L18" s="53">
        <v>1298708.7909999997</v>
      </c>
      <c r="M18" s="54">
        <f t="shared" si="2"/>
        <v>4.3581748573841761E-3</v>
      </c>
    </row>
    <row r="19" spans="1:13" x14ac:dyDescent="0.2">
      <c r="A19" s="55" t="s">
        <v>14</v>
      </c>
      <c r="B19" s="45">
        <f>'[1]06-07'!$B$59</f>
        <v>39</v>
      </c>
      <c r="C19" s="46"/>
      <c r="D19" s="47">
        <f>'[1]06-07'!$D$59</f>
        <v>11492305</v>
      </c>
      <c r="E19" s="48">
        <f>'[1]06-07'!$E$59</f>
        <v>4909</v>
      </c>
      <c r="F19" s="47">
        <f t="shared" si="3"/>
        <v>294674.48717948719</v>
      </c>
      <c r="G19" s="51">
        <f t="shared" si="4"/>
        <v>2341.0684457119578</v>
      </c>
      <c r="H19" s="49">
        <v>0.71760703147150551</v>
      </c>
      <c r="I19" s="50"/>
      <c r="J19" s="66">
        <f t="shared" si="1"/>
        <v>3262.3265144314796</v>
      </c>
      <c r="K19" s="52">
        <f t="shared" si="5"/>
        <v>125.87179487179488</v>
      </c>
      <c r="L19" s="53">
        <v>1378763.3329999999</v>
      </c>
      <c r="M19" s="54">
        <f t="shared" si="2"/>
        <v>3.5604370108383208E-3</v>
      </c>
    </row>
    <row r="20" spans="1:13" x14ac:dyDescent="0.2">
      <c r="A20" s="55" t="s">
        <v>15</v>
      </c>
      <c r="B20" s="45">
        <f>'[1]05-06'!$B$59</f>
        <v>39</v>
      </c>
      <c r="C20" s="46"/>
      <c r="D20" s="47">
        <f>'[1]05-06'!$D$59</f>
        <v>11371489</v>
      </c>
      <c r="E20" s="48">
        <f>'[1]05-06'!$E$59</f>
        <v>4909</v>
      </c>
      <c r="F20" s="47">
        <f t="shared" si="3"/>
        <v>291576.641025641</v>
      </c>
      <c r="G20" s="51">
        <f t="shared" si="4"/>
        <v>2316.4573232837647</v>
      </c>
      <c r="H20" s="49">
        <v>0.68273320102069757</v>
      </c>
      <c r="I20" s="50"/>
      <c r="J20" s="66">
        <f t="shared" si="1"/>
        <v>3392.9173501751816</v>
      </c>
      <c r="K20" s="52">
        <f t="shared" si="5"/>
        <v>125.87179487179488</v>
      </c>
      <c r="L20" s="53">
        <v>1378133.0639999998</v>
      </c>
      <c r="M20" s="54">
        <f t="shared" si="2"/>
        <v>3.5620653246296401E-3</v>
      </c>
    </row>
    <row r="21" spans="1:13" x14ac:dyDescent="0.2">
      <c r="A21" s="55" t="s">
        <v>16</v>
      </c>
      <c r="B21" s="45">
        <f>'[1]04-05'!$B$59</f>
        <v>42</v>
      </c>
      <c r="C21" s="46"/>
      <c r="D21" s="47">
        <f>'[1]04-05'!$D$59</f>
        <v>12576611</v>
      </c>
      <c r="E21" s="48">
        <f>'[1]04-05'!$E$59</f>
        <v>5269</v>
      </c>
      <c r="F21" s="47">
        <f t="shared" si="3"/>
        <v>299443.11904761905</v>
      </c>
      <c r="G21" s="51">
        <f t="shared" si="4"/>
        <v>2386.9066236477511</v>
      </c>
      <c r="H21" s="49">
        <v>0.65693223702863623</v>
      </c>
      <c r="I21" s="50"/>
      <c r="J21" s="66">
        <f t="shared" si="1"/>
        <v>3633.4137512324637</v>
      </c>
      <c r="K21" s="52">
        <f t="shared" si="5"/>
        <v>125.45238095238095</v>
      </c>
      <c r="L21" s="53"/>
      <c r="M21" s="54"/>
    </row>
    <row r="22" spans="1:13" x14ac:dyDescent="0.2">
      <c r="A22" s="56" t="s">
        <v>17</v>
      </c>
      <c r="B22" s="67">
        <f>'[1]03-04'!$B$59</f>
        <v>45</v>
      </c>
      <c r="C22" s="68"/>
      <c r="D22" s="57">
        <f>'[1]03-04'!$D$59</f>
        <v>12415570</v>
      </c>
      <c r="E22" s="58">
        <f>'[1]03-04'!$E$59</f>
        <v>5430</v>
      </c>
      <c r="F22" s="57">
        <f t="shared" si="3"/>
        <v>275901.55555555556</v>
      </c>
      <c r="G22" s="61">
        <f t="shared" si="4"/>
        <v>2286.4769797421732</v>
      </c>
      <c r="H22" s="59">
        <v>0.63368301672809757</v>
      </c>
      <c r="I22" s="60"/>
      <c r="J22" s="69">
        <f t="shared" si="1"/>
        <v>3608.2345895081185</v>
      </c>
      <c r="K22" s="71">
        <f t="shared" si="5"/>
        <v>120.66666666666667</v>
      </c>
      <c r="L22" s="62"/>
      <c r="M22" s="63"/>
    </row>
  </sheetData>
  <mergeCells count="2">
    <mergeCell ref="B3:C3"/>
    <mergeCell ref="H3:I3"/>
  </mergeCells>
  <pageMargins left="0.25" right="0.25" top="0.75" bottom="0.7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topLeftCell="A43" workbookViewId="0"/>
  </sheetViews>
  <sheetFormatPr defaultColWidth="9.140625" defaultRowHeight="12.75" x14ac:dyDescent="0.2"/>
  <cols>
    <col min="1" max="16384" width="9.140625" style="4"/>
  </cols>
  <sheetData>
    <row r="1" spans="1:7" ht="18" x14ac:dyDescent="0.25">
      <c r="A1" s="3" t="s">
        <v>28</v>
      </c>
    </row>
    <row r="2" spans="1:7" ht="7.5" customHeight="1" x14ac:dyDescent="0.2"/>
    <row r="3" spans="1:7" x14ac:dyDescent="0.2">
      <c r="B3" s="78" t="s">
        <v>29</v>
      </c>
      <c r="C3" s="79"/>
      <c r="D3" s="78" t="s">
        <v>30</v>
      </c>
      <c r="E3" s="79"/>
      <c r="F3" s="78" t="s">
        <v>23</v>
      </c>
      <c r="G3" s="79"/>
    </row>
    <row r="4" spans="1:7" x14ac:dyDescent="0.2">
      <c r="A4" s="5" t="s">
        <v>31</v>
      </c>
      <c r="B4" s="6" t="s">
        <v>29</v>
      </c>
      <c r="C4" s="6">
        <v>2020</v>
      </c>
      <c r="D4" s="6" t="s">
        <v>30</v>
      </c>
      <c r="E4" s="6">
        <v>2019</v>
      </c>
      <c r="F4" s="6" t="s">
        <v>23</v>
      </c>
      <c r="G4" s="6">
        <v>2020</v>
      </c>
    </row>
    <row r="5" spans="1:7" ht="6" customHeight="1" x14ac:dyDescent="0.2">
      <c r="B5" s="7"/>
      <c r="C5" s="8"/>
      <c r="D5" s="7"/>
      <c r="E5" s="8"/>
      <c r="F5" s="7"/>
      <c r="G5" s="8"/>
    </row>
    <row r="6" spans="1:7" x14ac:dyDescent="0.2">
      <c r="A6" s="4">
        <v>2020</v>
      </c>
      <c r="B6" s="9">
        <v>258.81099999999998</v>
      </c>
      <c r="C6" s="10">
        <f>B6/$B$6</f>
        <v>1</v>
      </c>
      <c r="D6" s="9"/>
      <c r="E6" s="10"/>
      <c r="F6" s="9">
        <v>352.7</v>
      </c>
      <c r="G6" s="10">
        <f>F6/$F$6</f>
        <v>1</v>
      </c>
    </row>
    <row r="7" spans="1:7" x14ac:dyDescent="0.2">
      <c r="A7" s="4">
        <v>2019</v>
      </c>
      <c r="B7" s="9">
        <v>255.65700000000001</v>
      </c>
      <c r="C7" s="10">
        <f t="shared" ref="C7:C55" si="0">B7/$B$6</f>
        <v>0.98781350097175169</v>
      </c>
      <c r="D7" s="9">
        <v>376.5</v>
      </c>
      <c r="E7" s="10">
        <f>D7/$D$7</f>
        <v>1</v>
      </c>
      <c r="F7" s="9">
        <v>346</v>
      </c>
      <c r="G7" s="10">
        <f t="shared" ref="G7:G55" si="1">F7/$F$6</f>
        <v>0.98100368585199893</v>
      </c>
    </row>
    <row r="8" spans="1:7" x14ac:dyDescent="0.2">
      <c r="A8" s="4">
        <v>2018</v>
      </c>
      <c r="B8" s="9">
        <v>251.107</v>
      </c>
      <c r="C8" s="10">
        <f t="shared" si="0"/>
        <v>0.9702331044661936</v>
      </c>
      <c r="D8" s="9">
        <v>369.8</v>
      </c>
      <c r="E8" s="10">
        <f t="shared" ref="E8:E48" si="2">D8/$D$7</f>
        <v>0.98220451527224439</v>
      </c>
      <c r="F8" s="9">
        <v>336.1</v>
      </c>
      <c r="G8" s="10">
        <f t="shared" si="1"/>
        <v>0.95293450524525103</v>
      </c>
    </row>
    <row r="9" spans="1:7" x14ac:dyDescent="0.2">
      <c r="A9" s="4">
        <v>2017</v>
      </c>
      <c r="B9" s="9">
        <v>245.12</v>
      </c>
      <c r="C9" s="10">
        <f t="shared" si="0"/>
        <v>0.94710039372360533</v>
      </c>
      <c r="D9" s="9">
        <v>361</v>
      </c>
      <c r="E9" s="10">
        <f t="shared" si="2"/>
        <v>0.95883134130146086</v>
      </c>
      <c r="F9" s="9">
        <v>327.39999999999998</v>
      </c>
      <c r="G9" s="10">
        <f t="shared" si="1"/>
        <v>0.92826764956053298</v>
      </c>
    </row>
    <row r="10" spans="1:7" x14ac:dyDescent="0.2">
      <c r="A10" s="4">
        <v>2016</v>
      </c>
      <c r="B10" s="9">
        <v>240.00700000000001</v>
      </c>
      <c r="C10" s="10">
        <f t="shared" si="0"/>
        <v>0.92734466463944742</v>
      </c>
      <c r="D10" s="9">
        <v>353.4</v>
      </c>
      <c r="E10" s="10">
        <f t="shared" si="2"/>
        <v>0.93864541832669313</v>
      </c>
      <c r="F10" s="9">
        <v>317.7</v>
      </c>
      <c r="G10" s="10">
        <f t="shared" si="1"/>
        <v>0.90076552310745672</v>
      </c>
    </row>
    <row r="11" spans="1:7" x14ac:dyDescent="0.2">
      <c r="A11" s="4">
        <v>2015</v>
      </c>
      <c r="B11" s="9">
        <v>237.017</v>
      </c>
      <c r="C11" s="10">
        <f t="shared" si="0"/>
        <v>0.91579183265008057</v>
      </c>
      <c r="D11" s="9">
        <v>348.9</v>
      </c>
      <c r="E11" s="10">
        <f t="shared" si="2"/>
        <v>0.92669322709163338</v>
      </c>
      <c r="F11" s="9">
        <v>312.89999999999998</v>
      </c>
      <c r="G11" s="10">
        <f t="shared" si="1"/>
        <v>0.88715622341933653</v>
      </c>
    </row>
    <row r="12" spans="1:7" x14ac:dyDescent="0.2">
      <c r="A12" s="4">
        <v>2014</v>
      </c>
      <c r="B12" s="9">
        <v>236.73599999999999</v>
      </c>
      <c r="C12" s="10">
        <f t="shared" si="0"/>
        <v>0.91470609827248461</v>
      </c>
      <c r="D12" s="9">
        <v>348.3</v>
      </c>
      <c r="E12" s="10">
        <f t="shared" si="2"/>
        <v>0.92509960159362548</v>
      </c>
      <c r="F12" s="9">
        <v>306.7</v>
      </c>
      <c r="G12" s="10">
        <f t="shared" si="1"/>
        <v>0.86957754465551462</v>
      </c>
    </row>
    <row r="13" spans="1:7" x14ac:dyDescent="0.2">
      <c r="A13" s="4">
        <v>2013</v>
      </c>
      <c r="B13" s="9">
        <v>232.95699999999999</v>
      </c>
      <c r="C13" s="10">
        <f t="shared" si="0"/>
        <v>0.90010470961435185</v>
      </c>
      <c r="D13" s="9">
        <v>342.5</v>
      </c>
      <c r="E13" s="10">
        <f t="shared" si="2"/>
        <v>0.90969455511288178</v>
      </c>
      <c r="F13" s="9">
        <v>297.8</v>
      </c>
      <c r="G13" s="10">
        <f t="shared" si="1"/>
        <v>0.84434363481712504</v>
      </c>
    </row>
    <row r="14" spans="1:7" x14ac:dyDescent="0.2">
      <c r="A14" s="4">
        <v>2012</v>
      </c>
      <c r="B14" s="9">
        <v>229.59399999999999</v>
      </c>
      <c r="C14" s="10">
        <f t="shared" si="0"/>
        <v>0.88711067149387013</v>
      </c>
      <c r="D14" s="9">
        <v>337.5</v>
      </c>
      <c r="E14" s="10">
        <f t="shared" si="2"/>
        <v>0.89641434262948205</v>
      </c>
      <c r="F14" s="9">
        <v>293.2</v>
      </c>
      <c r="G14" s="10">
        <f t="shared" si="1"/>
        <v>0.8313013892826765</v>
      </c>
    </row>
    <row r="15" spans="1:7" x14ac:dyDescent="0.2">
      <c r="A15" s="4">
        <v>2011</v>
      </c>
      <c r="B15" s="9">
        <v>224.93899999999999</v>
      </c>
      <c r="C15" s="10">
        <f t="shared" si="0"/>
        <v>0.86912457353049144</v>
      </c>
      <c r="D15" s="9">
        <v>330.5</v>
      </c>
      <c r="E15" s="10">
        <f t="shared" si="2"/>
        <v>0.87782204515272244</v>
      </c>
      <c r="F15" s="9">
        <v>288.39999999999998</v>
      </c>
      <c r="G15" s="10">
        <f t="shared" si="1"/>
        <v>0.81769208959455619</v>
      </c>
    </row>
    <row r="16" spans="1:7" x14ac:dyDescent="0.2">
      <c r="A16" s="4">
        <v>2010</v>
      </c>
      <c r="B16" s="9">
        <v>218.1</v>
      </c>
      <c r="C16" s="10">
        <f t="shared" si="0"/>
        <v>0.84269988524444484</v>
      </c>
      <c r="D16" s="9">
        <v>320.39999999999998</v>
      </c>
      <c r="E16" s="10">
        <f t="shared" si="2"/>
        <v>0.85099601593625496</v>
      </c>
      <c r="F16" s="9">
        <v>281.8</v>
      </c>
      <c r="G16" s="10">
        <f t="shared" si="1"/>
        <v>0.798979302523391</v>
      </c>
    </row>
    <row r="17" spans="1:7" x14ac:dyDescent="0.2">
      <c r="A17" s="4">
        <v>2009</v>
      </c>
      <c r="B17" s="9">
        <v>214.5</v>
      </c>
      <c r="C17" s="10">
        <f t="shared" si="0"/>
        <v>0.828790120976311</v>
      </c>
      <c r="D17" s="9">
        <v>315.2</v>
      </c>
      <c r="E17" s="10">
        <f t="shared" si="2"/>
        <v>0.83718459495351927</v>
      </c>
      <c r="F17" s="9">
        <v>279.3</v>
      </c>
      <c r="G17" s="10">
        <f t="shared" si="1"/>
        <v>0.79189112560249508</v>
      </c>
    </row>
    <row r="18" spans="1:7" x14ac:dyDescent="0.2">
      <c r="A18" s="4">
        <v>2008</v>
      </c>
      <c r="B18" s="9">
        <v>215.3</v>
      </c>
      <c r="C18" s="10">
        <f t="shared" si="0"/>
        <v>0.83188117970256303</v>
      </c>
      <c r="D18" s="9">
        <v>316.3</v>
      </c>
      <c r="E18" s="10">
        <f t="shared" si="2"/>
        <v>0.84010624169986725</v>
      </c>
      <c r="F18" s="9">
        <v>273.2</v>
      </c>
      <c r="G18" s="10">
        <f t="shared" si="1"/>
        <v>0.77459597391550894</v>
      </c>
    </row>
    <row r="19" spans="1:7" x14ac:dyDescent="0.2">
      <c r="A19" s="4">
        <v>2007</v>
      </c>
      <c r="B19" s="9">
        <v>207.3</v>
      </c>
      <c r="C19" s="10">
        <f t="shared" si="0"/>
        <v>0.80097059244004321</v>
      </c>
      <c r="D19" s="9">
        <v>304.60000000000002</v>
      </c>
      <c r="E19" s="10">
        <f t="shared" si="2"/>
        <v>0.80903054448871192</v>
      </c>
      <c r="F19" s="9">
        <v>260.3</v>
      </c>
      <c r="G19" s="10">
        <f t="shared" si="1"/>
        <v>0.73802098100368596</v>
      </c>
    </row>
    <row r="20" spans="1:7" x14ac:dyDescent="0.2">
      <c r="A20" s="4">
        <v>2006</v>
      </c>
      <c r="B20" s="9">
        <v>201.6</v>
      </c>
      <c r="C20" s="10">
        <f t="shared" si="0"/>
        <v>0.77894679901549779</v>
      </c>
      <c r="D20" s="9">
        <v>296.2</v>
      </c>
      <c r="E20" s="10">
        <f t="shared" si="2"/>
        <v>0.78671978751660021</v>
      </c>
      <c r="F20" s="9">
        <v>253.1</v>
      </c>
      <c r="G20" s="10">
        <f t="shared" si="1"/>
        <v>0.71760703147150551</v>
      </c>
    </row>
    <row r="21" spans="1:7" x14ac:dyDescent="0.2">
      <c r="A21" s="4">
        <v>2005</v>
      </c>
      <c r="B21" s="9">
        <v>195.3</v>
      </c>
      <c r="C21" s="10">
        <f t="shared" si="0"/>
        <v>0.75460471154626363</v>
      </c>
      <c r="D21" s="9">
        <v>286.89999999999998</v>
      </c>
      <c r="E21" s="10">
        <f t="shared" si="2"/>
        <v>0.7620185922974767</v>
      </c>
      <c r="F21" s="9">
        <v>240.8</v>
      </c>
      <c r="G21" s="10">
        <f t="shared" si="1"/>
        <v>0.68273320102069757</v>
      </c>
    </row>
    <row r="22" spans="1:7" x14ac:dyDescent="0.2">
      <c r="A22" s="4">
        <v>2004</v>
      </c>
      <c r="B22" s="9">
        <v>188.9</v>
      </c>
      <c r="C22" s="10">
        <f t="shared" si="0"/>
        <v>0.72987624173624777</v>
      </c>
      <c r="D22" s="9">
        <v>277.5</v>
      </c>
      <c r="E22" s="10">
        <f t="shared" si="2"/>
        <v>0.73705179282868527</v>
      </c>
      <c r="F22" s="9">
        <v>231.7</v>
      </c>
      <c r="G22" s="10">
        <f t="shared" si="1"/>
        <v>0.65693223702863623</v>
      </c>
    </row>
    <row r="23" spans="1:7" x14ac:dyDescent="0.2">
      <c r="A23" s="4">
        <v>2003</v>
      </c>
      <c r="B23" s="9">
        <v>184</v>
      </c>
      <c r="C23" s="10">
        <f t="shared" si="0"/>
        <v>0.71094350703795439</v>
      </c>
      <c r="D23" s="9">
        <v>270.2</v>
      </c>
      <c r="E23" s="10">
        <f t="shared" si="2"/>
        <v>0.71766268260292165</v>
      </c>
      <c r="F23" s="9">
        <v>223.5</v>
      </c>
      <c r="G23" s="10">
        <f t="shared" si="1"/>
        <v>0.63368301672809757</v>
      </c>
    </row>
    <row r="24" spans="1:7" x14ac:dyDescent="0.2">
      <c r="A24" s="4">
        <v>2002</v>
      </c>
      <c r="B24" s="9">
        <v>179.9</v>
      </c>
      <c r="C24" s="10">
        <f t="shared" si="0"/>
        <v>0.69510183106591306</v>
      </c>
      <c r="D24" s="9">
        <v>264.2</v>
      </c>
      <c r="E24" s="10">
        <f t="shared" si="2"/>
        <v>0.70172642762284199</v>
      </c>
      <c r="F24" s="9">
        <v>212.7</v>
      </c>
      <c r="G24" s="10">
        <f t="shared" si="1"/>
        <v>0.603062092429827</v>
      </c>
    </row>
    <row r="25" spans="1:7" x14ac:dyDescent="0.2">
      <c r="A25" s="4">
        <v>2001</v>
      </c>
      <c r="B25" s="9">
        <v>177.1</v>
      </c>
      <c r="C25" s="10">
        <f t="shared" si="0"/>
        <v>0.68428312552403103</v>
      </c>
      <c r="D25" s="9">
        <v>260.10000000000002</v>
      </c>
      <c r="E25" s="10">
        <f t="shared" si="2"/>
        <v>0.69083665338645428</v>
      </c>
      <c r="F25" s="9">
        <v>208.7</v>
      </c>
      <c r="G25" s="10">
        <f t="shared" si="1"/>
        <v>0.59172100935639349</v>
      </c>
    </row>
    <row r="26" spans="1:7" x14ac:dyDescent="0.2">
      <c r="A26" s="4">
        <v>2000</v>
      </c>
      <c r="B26" s="9">
        <v>172.2</v>
      </c>
      <c r="C26" s="10">
        <f t="shared" si="0"/>
        <v>0.66535039082573766</v>
      </c>
      <c r="D26" s="9">
        <v>252.9</v>
      </c>
      <c r="E26" s="10">
        <f t="shared" si="2"/>
        <v>0.67171314741035859</v>
      </c>
      <c r="F26" s="9">
        <v>196.9</v>
      </c>
      <c r="G26" s="10">
        <f t="shared" si="1"/>
        <v>0.55826481428976471</v>
      </c>
    </row>
    <row r="27" spans="1:7" x14ac:dyDescent="0.2">
      <c r="A27" s="4">
        <v>1999</v>
      </c>
      <c r="B27" s="9">
        <v>166.6</v>
      </c>
      <c r="C27" s="10">
        <f t="shared" si="0"/>
        <v>0.64371297974197395</v>
      </c>
      <c r="D27" s="9">
        <v>244.6</v>
      </c>
      <c r="E27" s="10">
        <f t="shared" si="2"/>
        <v>0.64966799468791503</v>
      </c>
      <c r="F27" s="9">
        <v>189.1</v>
      </c>
      <c r="G27" s="10">
        <f t="shared" si="1"/>
        <v>0.53614970229656933</v>
      </c>
    </row>
    <row r="28" spans="1:7" x14ac:dyDescent="0.2">
      <c r="A28" s="4">
        <v>1998</v>
      </c>
      <c r="B28" s="9">
        <v>163</v>
      </c>
      <c r="C28" s="10">
        <f t="shared" si="0"/>
        <v>0.62980321547383999</v>
      </c>
      <c r="D28" s="9">
        <v>239.5</v>
      </c>
      <c r="E28" s="10">
        <f t="shared" si="2"/>
        <v>0.63612217795484727</v>
      </c>
      <c r="F28" s="9">
        <v>184.7</v>
      </c>
      <c r="G28" s="10">
        <f t="shared" si="1"/>
        <v>0.52367451091579242</v>
      </c>
    </row>
    <row r="29" spans="1:7" x14ac:dyDescent="0.2">
      <c r="A29" s="4">
        <v>1997</v>
      </c>
      <c r="B29" s="9">
        <v>160.5</v>
      </c>
      <c r="C29" s="10">
        <f t="shared" si="0"/>
        <v>0.62014365695430262</v>
      </c>
      <c r="D29" s="9">
        <v>236.3</v>
      </c>
      <c r="E29" s="10">
        <f t="shared" si="2"/>
        <v>0.62762284196547147</v>
      </c>
      <c r="F29" s="9">
        <v>178.4</v>
      </c>
      <c r="G29" s="10">
        <f t="shared" si="1"/>
        <v>0.50581230507513475</v>
      </c>
    </row>
    <row r="30" spans="1:7" x14ac:dyDescent="0.2">
      <c r="A30" s="4">
        <v>1996</v>
      </c>
      <c r="B30" s="9">
        <v>156.9</v>
      </c>
      <c r="C30" s="10">
        <f t="shared" si="0"/>
        <v>0.60623389268616878</v>
      </c>
      <c r="D30" s="9">
        <v>231.3</v>
      </c>
      <c r="E30" s="10">
        <f t="shared" si="2"/>
        <v>0.61434262948207174</v>
      </c>
      <c r="F30" s="9">
        <v>173</v>
      </c>
      <c r="G30" s="10">
        <f t="shared" si="1"/>
        <v>0.49050184292599947</v>
      </c>
    </row>
    <row r="31" spans="1:7" x14ac:dyDescent="0.2">
      <c r="A31" s="4">
        <v>1995</v>
      </c>
      <c r="B31" s="9">
        <v>152.4</v>
      </c>
      <c r="C31" s="10">
        <f t="shared" si="0"/>
        <v>0.58884668735100143</v>
      </c>
      <c r="D31" s="9">
        <v>225.3</v>
      </c>
      <c r="E31" s="10">
        <f t="shared" si="2"/>
        <v>0.59840637450199208</v>
      </c>
      <c r="F31" s="9">
        <v>168.1</v>
      </c>
      <c r="G31" s="10">
        <f t="shared" si="1"/>
        <v>0.4766090161610434</v>
      </c>
    </row>
    <row r="32" spans="1:7" x14ac:dyDescent="0.2">
      <c r="A32" s="4">
        <v>1994</v>
      </c>
      <c r="B32" s="9">
        <v>148.19999999999999</v>
      </c>
      <c r="C32" s="10">
        <f t="shared" si="0"/>
        <v>0.57261862903817839</v>
      </c>
      <c r="D32" s="9">
        <v>220</v>
      </c>
      <c r="E32" s="10">
        <f t="shared" si="2"/>
        <v>0.58432934926958835</v>
      </c>
      <c r="F32" s="9">
        <v>163.30000000000001</v>
      </c>
      <c r="G32" s="10">
        <f t="shared" si="1"/>
        <v>0.46299971647292321</v>
      </c>
    </row>
    <row r="33" spans="1:7" x14ac:dyDescent="0.2">
      <c r="A33" s="4">
        <v>1993</v>
      </c>
      <c r="B33" s="9">
        <v>144.5</v>
      </c>
      <c r="C33" s="10">
        <f t="shared" si="0"/>
        <v>0.55832248242926308</v>
      </c>
      <c r="D33" s="9">
        <v>215.5</v>
      </c>
      <c r="E33" s="10">
        <f t="shared" si="2"/>
        <v>0.5723771580345286</v>
      </c>
      <c r="F33" s="9">
        <v>157.9</v>
      </c>
      <c r="G33" s="10">
        <f t="shared" si="1"/>
        <v>0.44768925432378798</v>
      </c>
    </row>
    <row r="34" spans="1:7" x14ac:dyDescent="0.2">
      <c r="A34" s="4">
        <v>1992</v>
      </c>
      <c r="B34" s="9">
        <v>140.30000000000001</v>
      </c>
      <c r="C34" s="10">
        <f t="shared" si="0"/>
        <v>0.54209442411644027</v>
      </c>
      <c r="D34" s="9">
        <v>210.2</v>
      </c>
      <c r="E34" s="10">
        <f t="shared" si="2"/>
        <v>0.55830013280212476</v>
      </c>
      <c r="F34" s="9">
        <v>153.5</v>
      </c>
      <c r="G34" s="10">
        <f t="shared" si="1"/>
        <v>0.43521406294301107</v>
      </c>
    </row>
    <row r="35" spans="1:7" x14ac:dyDescent="0.2">
      <c r="A35" s="4">
        <v>1991</v>
      </c>
      <c r="B35" s="9">
        <v>136.19999999999999</v>
      </c>
      <c r="C35" s="10">
        <f t="shared" si="0"/>
        <v>0.52625274814439882</v>
      </c>
      <c r="D35" s="9">
        <v>205.1</v>
      </c>
      <c r="E35" s="10">
        <f t="shared" si="2"/>
        <v>0.54475431606905711</v>
      </c>
      <c r="F35" s="9">
        <v>148.19999999999999</v>
      </c>
      <c r="G35" s="10">
        <f t="shared" si="1"/>
        <v>0.42018712787071161</v>
      </c>
    </row>
    <row r="36" spans="1:7" x14ac:dyDescent="0.2">
      <c r="A36" s="4">
        <v>1990</v>
      </c>
      <c r="B36" s="9">
        <v>130.69999999999999</v>
      </c>
      <c r="C36" s="10">
        <f t="shared" si="0"/>
        <v>0.50500171940141647</v>
      </c>
      <c r="D36" s="9">
        <v>197.9</v>
      </c>
      <c r="E36" s="10">
        <f t="shared" si="2"/>
        <v>0.52563081009296153</v>
      </c>
      <c r="F36" s="9">
        <v>140.80000000000001</v>
      </c>
      <c r="G36" s="10">
        <f t="shared" si="1"/>
        <v>0.39920612418485968</v>
      </c>
    </row>
    <row r="37" spans="1:7" x14ac:dyDescent="0.2">
      <c r="A37" s="4">
        <v>1989</v>
      </c>
      <c r="B37" s="9">
        <v>124</v>
      </c>
      <c r="C37" s="10">
        <f t="shared" si="0"/>
        <v>0.47911410256905623</v>
      </c>
      <c r="D37" s="9">
        <v>188.6</v>
      </c>
      <c r="E37" s="10">
        <f t="shared" si="2"/>
        <v>0.50092961487383791</v>
      </c>
      <c r="F37" s="9">
        <v>132.80000000000001</v>
      </c>
      <c r="G37" s="10">
        <f t="shared" si="1"/>
        <v>0.37652395803799266</v>
      </c>
    </row>
    <row r="38" spans="1:7" x14ac:dyDescent="0.2">
      <c r="A38" s="4">
        <v>1988</v>
      </c>
      <c r="B38" s="9">
        <v>118.3</v>
      </c>
      <c r="C38" s="10">
        <f t="shared" si="0"/>
        <v>0.45709030914451088</v>
      </c>
      <c r="D38" s="9">
        <v>180.7</v>
      </c>
      <c r="E38" s="10">
        <f t="shared" si="2"/>
        <v>0.4799468791500664</v>
      </c>
      <c r="F38" s="9">
        <v>126.2</v>
      </c>
      <c r="G38" s="10">
        <f t="shared" si="1"/>
        <v>0.35781117096682735</v>
      </c>
    </row>
    <row r="39" spans="1:7" x14ac:dyDescent="0.2">
      <c r="A39" s="4">
        <v>1987</v>
      </c>
      <c r="B39" s="9">
        <v>113.6</v>
      </c>
      <c r="C39" s="10">
        <f t="shared" si="0"/>
        <v>0.43893033912778051</v>
      </c>
      <c r="D39" s="9">
        <v>174.4</v>
      </c>
      <c r="E39" s="10">
        <f t="shared" si="2"/>
        <v>0.46321381142098272</v>
      </c>
      <c r="F39" s="9">
        <v>120.9</v>
      </c>
      <c r="G39" s="10">
        <f t="shared" si="1"/>
        <v>0.34278423589452794</v>
      </c>
    </row>
    <row r="40" spans="1:7" x14ac:dyDescent="0.2">
      <c r="A40" s="4">
        <v>1986</v>
      </c>
      <c r="B40" s="9">
        <v>109.6</v>
      </c>
      <c r="C40" s="10">
        <f t="shared" si="0"/>
        <v>0.42347504549652065</v>
      </c>
      <c r="D40" s="9">
        <v>168.6</v>
      </c>
      <c r="E40" s="10">
        <f t="shared" si="2"/>
        <v>0.44780876494023902</v>
      </c>
      <c r="F40" s="9">
        <v>116.3</v>
      </c>
      <c r="G40" s="10">
        <f t="shared" si="1"/>
        <v>0.3297419903600794</v>
      </c>
    </row>
    <row r="41" spans="1:7" x14ac:dyDescent="0.2">
      <c r="A41" s="4">
        <v>1985</v>
      </c>
      <c r="B41" s="9">
        <v>107.6</v>
      </c>
      <c r="C41" s="10">
        <f t="shared" si="0"/>
        <v>0.41574739868089072</v>
      </c>
      <c r="D41" s="9">
        <v>165.7</v>
      </c>
      <c r="E41" s="10">
        <f t="shared" si="2"/>
        <v>0.44010624169986717</v>
      </c>
      <c r="F41" s="9">
        <v>110.8</v>
      </c>
      <c r="G41" s="10">
        <f t="shared" si="1"/>
        <v>0.31414800113410829</v>
      </c>
    </row>
    <row r="42" spans="1:7" x14ac:dyDescent="0.2">
      <c r="A42" s="4">
        <v>1984</v>
      </c>
      <c r="B42" s="9">
        <v>103.9</v>
      </c>
      <c r="C42" s="10">
        <f t="shared" si="0"/>
        <v>0.40145125207197535</v>
      </c>
      <c r="D42" s="9">
        <v>160.19999999999999</v>
      </c>
      <c r="E42" s="10">
        <f t="shared" si="2"/>
        <v>0.42549800796812748</v>
      </c>
      <c r="F42" s="9">
        <v>104.8</v>
      </c>
      <c r="G42" s="10">
        <f t="shared" si="1"/>
        <v>0.29713637652395802</v>
      </c>
    </row>
    <row r="43" spans="1:7" x14ac:dyDescent="0.2">
      <c r="A43" s="4">
        <v>1983</v>
      </c>
      <c r="B43" s="9">
        <v>99.6</v>
      </c>
      <c r="C43" s="10">
        <f t="shared" si="0"/>
        <v>0.38483681141837095</v>
      </c>
      <c r="D43" s="9">
        <v>153.80000000000001</v>
      </c>
      <c r="E43" s="10">
        <f t="shared" si="2"/>
        <v>0.40849933598937588</v>
      </c>
      <c r="F43" s="9">
        <v>100</v>
      </c>
      <c r="G43" s="10">
        <f t="shared" si="1"/>
        <v>0.28352707683583783</v>
      </c>
    </row>
    <row r="44" spans="1:7" x14ac:dyDescent="0.2">
      <c r="A44" s="4">
        <v>1982</v>
      </c>
      <c r="B44" s="9">
        <v>96.5</v>
      </c>
      <c r="C44" s="10">
        <f t="shared" si="0"/>
        <v>0.37285895885414455</v>
      </c>
      <c r="D44" s="9">
        <v>147.5</v>
      </c>
      <c r="E44" s="10">
        <f t="shared" si="2"/>
        <v>0.39176626826029215</v>
      </c>
      <c r="F44" s="9">
        <v>93.9</v>
      </c>
      <c r="G44" s="10">
        <f t="shared" si="1"/>
        <v>0.26623192514885174</v>
      </c>
    </row>
    <row r="45" spans="1:7" x14ac:dyDescent="0.2">
      <c r="A45" s="4">
        <v>1981</v>
      </c>
      <c r="B45" s="9">
        <v>90.9</v>
      </c>
      <c r="C45" s="10">
        <f t="shared" si="0"/>
        <v>0.35122154777038073</v>
      </c>
      <c r="D45" s="9">
        <v>139.1</v>
      </c>
      <c r="E45" s="10">
        <f t="shared" si="2"/>
        <v>0.3694555112881806</v>
      </c>
      <c r="F45" s="9">
        <v>85.8</v>
      </c>
      <c r="G45" s="10">
        <f t="shared" si="1"/>
        <v>0.24326623192514885</v>
      </c>
    </row>
    <row r="46" spans="1:7" x14ac:dyDescent="0.2">
      <c r="A46" s="4">
        <v>1980</v>
      </c>
      <c r="B46" s="9">
        <v>82.4</v>
      </c>
      <c r="C46" s="10">
        <f t="shared" si="0"/>
        <v>0.31837904880395351</v>
      </c>
      <c r="D46" s="9">
        <v>127.1</v>
      </c>
      <c r="E46" s="10">
        <f t="shared" si="2"/>
        <v>0.33758300132802121</v>
      </c>
      <c r="F46" s="9">
        <v>77.5</v>
      </c>
      <c r="G46" s="10">
        <f t="shared" si="1"/>
        <v>0.21973348454777433</v>
      </c>
    </row>
    <row r="47" spans="1:7" x14ac:dyDescent="0.2">
      <c r="A47" s="4">
        <v>1979</v>
      </c>
      <c r="B47" s="9">
        <v>72.599999999999994</v>
      </c>
      <c r="C47" s="10">
        <f t="shared" si="0"/>
        <v>0.28051357940736676</v>
      </c>
      <c r="D47" s="9">
        <v>114.3</v>
      </c>
      <c r="E47" s="10">
        <f t="shared" si="2"/>
        <v>0.3035856573705179</v>
      </c>
      <c r="F47" s="9">
        <v>70.5</v>
      </c>
      <c r="G47" s="10">
        <f t="shared" si="1"/>
        <v>0.19988658916926566</v>
      </c>
    </row>
    <row r="48" spans="1:7" x14ac:dyDescent="0.2">
      <c r="A48" s="4">
        <v>1978</v>
      </c>
      <c r="B48" s="9">
        <v>65.2</v>
      </c>
      <c r="C48" s="10">
        <f t="shared" si="0"/>
        <v>0.25192128618953602</v>
      </c>
      <c r="D48" s="9">
        <v>104.4</v>
      </c>
      <c r="E48" s="10">
        <f t="shared" si="2"/>
        <v>0.2772908366533865</v>
      </c>
      <c r="F48" s="9">
        <v>65.7</v>
      </c>
      <c r="G48" s="10">
        <f t="shared" si="1"/>
        <v>0.18627728948114547</v>
      </c>
    </row>
    <row r="49" spans="1:8" x14ac:dyDescent="0.2">
      <c r="A49" s="4">
        <v>1977</v>
      </c>
      <c r="B49" s="9">
        <v>60.6</v>
      </c>
      <c r="C49" s="10">
        <f t="shared" si="0"/>
        <v>0.23414769851358716</v>
      </c>
      <c r="D49" s="7"/>
      <c r="E49" s="8"/>
      <c r="F49" s="9">
        <v>61.5</v>
      </c>
      <c r="G49" s="10">
        <f t="shared" si="1"/>
        <v>0.17436915225404026</v>
      </c>
    </row>
    <row r="50" spans="1:8" x14ac:dyDescent="0.2">
      <c r="A50" s="4">
        <v>1976</v>
      </c>
      <c r="B50" s="9">
        <v>56.9</v>
      </c>
      <c r="C50" s="10">
        <f t="shared" si="0"/>
        <v>0.21985155190467176</v>
      </c>
      <c r="D50" s="7"/>
      <c r="E50" s="8"/>
      <c r="F50" s="9">
        <v>57.8</v>
      </c>
      <c r="G50" s="10">
        <f t="shared" si="1"/>
        <v>0.16387865041111427</v>
      </c>
    </row>
    <row r="51" spans="1:8" x14ac:dyDescent="0.2">
      <c r="A51" s="4">
        <v>1975</v>
      </c>
      <c r="B51" s="9">
        <v>53.8</v>
      </c>
      <c r="C51" s="10">
        <f t="shared" si="0"/>
        <v>0.20787369934044536</v>
      </c>
      <c r="D51" s="7"/>
      <c r="E51" s="8"/>
      <c r="F51" s="9">
        <v>54.3</v>
      </c>
      <c r="G51" s="10">
        <f t="shared" si="1"/>
        <v>0.15395520272185995</v>
      </c>
    </row>
    <row r="52" spans="1:8" x14ac:dyDescent="0.2">
      <c r="A52" s="4">
        <v>1974</v>
      </c>
      <c r="B52" s="9">
        <v>49.3</v>
      </c>
      <c r="C52" s="10">
        <f t="shared" si="0"/>
        <v>0.19048649400527798</v>
      </c>
      <c r="D52" s="7"/>
      <c r="E52" s="8"/>
      <c r="F52" s="9">
        <v>49.9</v>
      </c>
      <c r="G52" s="10">
        <f t="shared" si="1"/>
        <v>0.14148001134108307</v>
      </c>
    </row>
    <row r="53" spans="1:8" x14ac:dyDescent="0.2">
      <c r="A53" s="4">
        <v>1973</v>
      </c>
      <c r="B53" s="9">
        <v>44.4</v>
      </c>
      <c r="C53" s="10">
        <f t="shared" si="0"/>
        <v>0.17155375930698463</v>
      </c>
      <c r="D53" s="7"/>
      <c r="E53" s="8"/>
      <c r="F53" s="9">
        <v>46.7</v>
      </c>
      <c r="G53" s="10">
        <f t="shared" si="1"/>
        <v>0.13240714488233626</v>
      </c>
    </row>
    <row r="54" spans="1:8" x14ac:dyDescent="0.2">
      <c r="A54" s="4">
        <v>1972</v>
      </c>
      <c r="B54" s="9">
        <v>41.8</v>
      </c>
      <c r="C54" s="10">
        <f t="shared" si="0"/>
        <v>0.16150781844666573</v>
      </c>
      <c r="D54" s="7"/>
      <c r="E54" s="8"/>
      <c r="F54" s="9">
        <v>44.3</v>
      </c>
      <c r="G54" s="10">
        <f t="shared" si="1"/>
        <v>0.12560249503827614</v>
      </c>
    </row>
    <row r="55" spans="1:8" x14ac:dyDescent="0.2">
      <c r="A55" s="4">
        <v>1971</v>
      </c>
      <c r="B55" s="11">
        <v>40.5</v>
      </c>
      <c r="C55" s="12">
        <f t="shared" si="0"/>
        <v>0.15648484801650628</v>
      </c>
      <c r="D55" s="13"/>
      <c r="E55" s="14"/>
      <c r="F55" s="11">
        <v>42.1</v>
      </c>
      <c r="G55" s="12">
        <f t="shared" si="1"/>
        <v>0.11936489934788773</v>
      </c>
    </row>
    <row r="56" spans="1:8" ht="6.75" customHeight="1" x14ac:dyDescent="0.2"/>
    <row r="57" spans="1:8" x14ac:dyDescent="0.2">
      <c r="A57" s="4" t="s">
        <v>32</v>
      </c>
      <c r="B57" s="4" t="s">
        <v>36</v>
      </c>
    </row>
    <row r="58" spans="1:8" ht="15" x14ac:dyDescent="0.25">
      <c r="A58" s="4" t="s">
        <v>33</v>
      </c>
      <c r="B58" s="15" t="s">
        <v>34</v>
      </c>
    </row>
    <row r="59" spans="1:8" x14ac:dyDescent="0.2">
      <c r="A59" s="4" t="s">
        <v>35</v>
      </c>
      <c r="B59" s="80" t="s">
        <v>37</v>
      </c>
      <c r="C59" s="80"/>
      <c r="D59" s="80"/>
      <c r="E59" s="80"/>
      <c r="F59" s="80"/>
      <c r="G59" s="80"/>
      <c r="H59" s="80"/>
    </row>
    <row r="60" spans="1:8" x14ac:dyDescent="0.2">
      <c r="B60" s="80"/>
      <c r="C60" s="80"/>
      <c r="D60" s="80"/>
      <c r="E60" s="80"/>
      <c r="F60" s="80"/>
      <c r="G60" s="80"/>
      <c r="H60" s="80"/>
    </row>
    <row r="61" spans="1:8" x14ac:dyDescent="0.2">
      <c r="B61" s="80"/>
      <c r="C61" s="80"/>
      <c r="D61" s="80"/>
      <c r="E61" s="80"/>
      <c r="F61" s="80"/>
      <c r="G61" s="80"/>
      <c r="H61" s="80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10"/>
  <sheetViews>
    <sheetView workbookViewId="0"/>
  </sheetViews>
  <sheetFormatPr defaultRowHeight="15" x14ac:dyDescent="0.25"/>
  <sheetData>
    <row r="1" spans="1:18" x14ac:dyDescent="0.25">
      <c r="A1" s="16" t="s">
        <v>39</v>
      </c>
    </row>
    <row r="2" spans="1:18" x14ac:dyDescent="0.25">
      <c r="B2" s="17" t="s">
        <v>40</v>
      </c>
      <c r="C2" s="19"/>
      <c r="D2" s="18"/>
      <c r="E2" s="18"/>
      <c r="F2" s="18"/>
      <c r="G2" s="18"/>
      <c r="H2" s="18"/>
      <c r="I2" s="18"/>
      <c r="J2" s="28" t="s">
        <v>46</v>
      </c>
      <c r="K2" s="18"/>
      <c r="L2" s="18"/>
      <c r="M2" s="18"/>
      <c r="N2" s="18"/>
      <c r="O2" s="18"/>
      <c r="P2" s="18"/>
      <c r="Q2" s="18"/>
      <c r="R2" s="20"/>
    </row>
    <row r="3" spans="1:18" x14ac:dyDescent="0.25">
      <c r="B3" s="2" t="s">
        <v>44</v>
      </c>
      <c r="C3" s="29"/>
      <c r="D3" s="21"/>
      <c r="E3" s="21"/>
      <c r="F3" s="21"/>
      <c r="G3" s="21"/>
      <c r="H3" s="21"/>
      <c r="I3" s="21"/>
      <c r="J3" s="24" t="s">
        <v>47</v>
      </c>
      <c r="K3" s="21"/>
      <c r="L3" s="21"/>
      <c r="M3" s="21"/>
      <c r="N3" s="21"/>
      <c r="O3" s="21"/>
      <c r="P3" s="21"/>
      <c r="Q3" s="21"/>
      <c r="R3" s="22"/>
    </row>
    <row r="4" spans="1:18" x14ac:dyDescent="0.25">
      <c r="B4" s="23" t="s">
        <v>45</v>
      </c>
      <c r="C4" s="29"/>
      <c r="D4" s="21"/>
      <c r="E4" s="21"/>
      <c r="F4" s="21"/>
      <c r="G4" s="21"/>
      <c r="H4" s="21"/>
      <c r="I4" s="21"/>
      <c r="J4" s="72" t="s">
        <v>48</v>
      </c>
      <c r="K4" s="21"/>
      <c r="L4" s="21"/>
      <c r="M4" s="21"/>
      <c r="N4" s="21"/>
      <c r="O4" s="21"/>
      <c r="P4" s="21"/>
      <c r="Q4" s="21"/>
      <c r="R4" s="22"/>
    </row>
    <row r="5" spans="1:18" x14ac:dyDescent="0.25">
      <c r="B5" s="2"/>
      <c r="C5" s="29"/>
      <c r="D5" s="21"/>
      <c r="E5" s="21"/>
      <c r="F5" s="21"/>
      <c r="G5" s="21"/>
      <c r="H5" s="21"/>
      <c r="I5" s="21"/>
      <c r="J5" s="24" t="s">
        <v>49</v>
      </c>
      <c r="K5" s="21"/>
      <c r="L5" s="21"/>
      <c r="M5" s="21"/>
      <c r="N5" s="21"/>
      <c r="O5" s="21"/>
      <c r="P5" s="21"/>
      <c r="Q5" s="21"/>
      <c r="R5" s="22"/>
    </row>
    <row r="6" spans="1:18" x14ac:dyDescent="0.25">
      <c r="B6" s="2" t="s">
        <v>41</v>
      </c>
      <c r="C6" s="2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</row>
    <row r="7" spans="1:18" x14ac:dyDescent="0.25">
      <c r="B7" s="23" t="s">
        <v>42</v>
      </c>
      <c r="C7" s="29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x14ac:dyDescent="0.25">
      <c r="B8" s="2" t="s">
        <v>43</v>
      </c>
      <c r="C8" s="29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</row>
    <row r="9" spans="1:18" x14ac:dyDescent="0.25">
      <c r="B9" s="25"/>
      <c r="C9" s="30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</row>
    <row r="10" spans="1:18" x14ac:dyDescent="0.25">
      <c r="C10" s="1"/>
    </row>
  </sheetData>
  <hyperlinks>
    <hyperlink ref="B7" r:id="rId1" xr:uid="{84693B99-B63B-4A87-808C-8B6CD3698DD8}"/>
    <hyperlink ref="J4" r:id="rId2" xr:uid="{F9E76F2A-C82A-4D4B-8C31-793AF3EBFC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 A-15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2022-09-30T14:37:02Z</dcterms:modified>
</cp:coreProperties>
</file>