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E:\Website\New Pell Website\2021\Appendix\"/>
    </mc:Choice>
  </mc:AlternateContent>
  <xr:revisionPtr revIDLastSave="0" documentId="13_ncr:1_{915499AB-BBAB-4F57-A01B-0F2EC155E2F6}" xr6:coauthVersionLast="47" xr6:coauthVersionMax="47" xr10:uidLastSave="{00000000-0000-0000-0000-000000000000}"/>
  <bookViews>
    <workbookView xWindow="-120" yWindow="-120" windowWidth="19440" windowHeight="15600" xr2:uid="{A8ACF987-3BB6-4496-B162-02BBB07799D7}"/>
  </bookViews>
  <sheets>
    <sheet name="2021 App Fig A-14" sheetId="9" r:id="rId1"/>
    <sheet name="Deflators" sheetId="4" r:id="rId2"/>
    <sheet name="Source-Notes" sheetId="1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9" l="1"/>
  <c r="K6" i="9"/>
  <c r="K7" i="9"/>
  <c r="F5" i="9"/>
  <c r="G5" i="9"/>
  <c r="J5" i="9" s="1"/>
  <c r="F6" i="9"/>
  <c r="G6" i="9"/>
  <c r="J6" i="9" s="1"/>
  <c r="F7" i="9"/>
  <c r="G7" i="9"/>
  <c r="J7" i="9" s="1"/>
  <c r="O28" i="9"/>
  <c r="F28" i="9"/>
  <c r="O27" i="9"/>
  <c r="K27" i="9"/>
  <c r="G27" i="9"/>
  <c r="F27" i="9"/>
  <c r="E26" i="9"/>
  <c r="O26" i="9" s="1"/>
  <c r="D26" i="9"/>
  <c r="B26" i="9"/>
  <c r="E25" i="9"/>
  <c r="D25" i="9"/>
  <c r="B25" i="9"/>
  <c r="E24" i="9"/>
  <c r="D24" i="9"/>
  <c r="B24" i="9"/>
  <c r="E23" i="9"/>
  <c r="D23" i="9"/>
  <c r="B23" i="9"/>
  <c r="E22" i="9"/>
  <c r="D22" i="9"/>
  <c r="B22" i="9"/>
  <c r="E21" i="9"/>
  <c r="D21" i="9"/>
  <c r="B21" i="9"/>
  <c r="E20" i="9"/>
  <c r="D20" i="9"/>
  <c r="B20" i="9"/>
  <c r="E19" i="9"/>
  <c r="D19" i="9"/>
  <c r="B19" i="9"/>
  <c r="E18" i="9"/>
  <c r="D18" i="9"/>
  <c r="B18" i="9"/>
  <c r="E17" i="9"/>
  <c r="D17" i="9"/>
  <c r="B17" i="9"/>
  <c r="E16" i="9"/>
  <c r="D16" i="9"/>
  <c r="B16" i="9"/>
  <c r="E15" i="9"/>
  <c r="D15" i="9"/>
  <c r="B15" i="9"/>
  <c r="E14" i="9"/>
  <c r="D14" i="9"/>
  <c r="B14" i="9"/>
  <c r="E13" i="9"/>
  <c r="D13" i="9"/>
  <c r="B13" i="9"/>
  <c r="E12" i="9"/>
  <c r="D12" i="9"/>
  <c r="B12" i="9"/>
  <c r="E11" i="9"/>
  <c r="D11" i="9"/>
  <c r="B11" i="9"/>
  <c r="E10" i="9"/>
  <c r="D10" i="9"/>
  <c r="B10" i="9"/>
  <c r="E9" i="9"/>
  <c r="D9" i="9"/>
  <c r="B9" i="9"/>
  <c r="E8" i="9"/>
  <c r="O8" i="9" s="1"/>
  <c r="D8" i="9"/>
  <c r="B8" i="9"/>
  <c r="F16" i="9" l="1"/>
  <c r="F8" i="9"/>
  <c r="F12" i="9"/>
  <c r="F19" i="9"/>
  <c r="F20" i="9"/>
  <c r="F21" i="9"/>
  <c r="F22" i="9"/>
  <c r="F23" i="9"/>
  <c r="F24" i="9"/>
  <c r="F25" i="9"/>
  <c r="F26" i="9"/>
  <c r="J27" i="9"/>
  <c r="O9" i="9"/>
  <c r="O13" i="9"/>
  <c r="O17" i="9"/>
  <c r="G8" i="9"/>
  <c r="J8" i="9" s="1"/>
  <c r="G12" i="9"/>
  <c r="J12" i="9" s="1"/>
  <c r="G16" i="9"/>
  <c r="J16" i="9" s="1"/>
  <c r="F10" i="9"/>
  <c r="G10" i="9"/>
  <c r="J10" i="9" s="1"/>
  <c r="O10" i="9"/>
  <c r="F14" i="9"/>
  <c r="G14" i="9"/>
  <c r="J14" i="9" s="1"/>
  <c r="O14" i="9"/>
  <c r="F18" i="9"/>
  <c r="G18" i="9"/>
  <c r="J18" i="9" s="1"/>
  <c r="O18" i="9"/>
  <c r="O19" i="9"/>
  <c r="O20" i="9"/>
  <c r="O21" i="9"/>
  <c r="O22" i="9"/>
  <c r="O23" i="9"/>
  <c r="O24" i="9"/>
  <c r="O25" i="9"/>
  <c r="K9" i="9"/>
  <c r="O11" i="9"/>
  <c r="K11" i="9"/>
  <c r="K13" i="9"/>
  <c r="O15" i="9"/>
  <c r="K15" i="9"/>
  <c r="K17" i="9"/>
  <c r="K8" i="9"/>
  <c r="F9" i="9"/>
  <c r="G9" i="9"/>
  <c r="J9" i="9" s="1"/>
  <c r="K10" i="9"/>
  <c r="F11" i="9"/>
  <c r="G11" i="9"/>
  <c r="J11" i="9" s="1"/>
  <c r="O12" i="9"/>
  <c r="K12" i="9"/>
  <c r="F13" i="9"/>
  <c r="G13" i="9"/>
  <c r="J13" i="9" s="1"/>
  <c r="K14" i="9"/>
  <c r="F15" i="9"/>
  <c r="G15" i="9"/>
  <c r="J15" i="9" s="1"/>
  <c r="O16" i="9"/>
  <c r="K16" i="9"/>
  <c r="F17" i="9"/>
  <c r="G17" i="9"/>
  <c r="J17" i="9" s="1"/>
  <c r="K18" i="9"/>
  <c r="G19" i="9"/>
  <c r="J19" i="9" s="1"/>
  <c r="G20" i="9"/>
  <c r="J20" i="9" s="1"/>
  <c r="G21" i="9"/>
  <c r="J21" i="9" s="1"/>
  <c r="G22" i="9"/>
  <c r="J22" i="9" s="1"/>
  <c r="G23" i="9"/>
  <c r="J23" i="9" s="1"/>
  <c r="G24" i="9"/>
  <c r="J24" i="9" s="1"/>
  <c r="G25" i="9"/>
  <c r="J25" i="9" s="1"/>
  <c r="G26" i="9"/>
  <c r="J26" i="9" s="1"/>
  <c r="K19" i="9"/>
  <c r="K20" i="9"/>
  <c r="K21" i="9"/>
  <c r="K22" i="9"/>
  <c r="K23" i="9"/>
  <c r="K24" i="9"/>
  <c r="K25" i="9"/>
  <c r="K26" i="9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6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6" i="4"/>
</calcChain>
</file>

<file path=xl/sharedStrings.xml><?xml version="1.0" encoding="utf-8"?>
<sst xmlns="http://schemas.openxmlformats.org/spreadsheetml/2006/main" count="100" uniqueCount="91">
  <si>
    <t>Programs</t>
  </si>
  <si>
    <t>2020-21</t>
  </si>
  <si>
    <t>Award Year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</si>
  <si>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</si>
  <si>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</si>
  <si>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</si>
  <si>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</si>
  <si>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</si>
  <si>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</si>
  <si>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</si>
  <si>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</si>
  <si>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</si>
  <si>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</si>
  <si>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</si>
  <si>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</si>
  <si>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</si>
  <si>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</si>
  <si>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</si>
  <si>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</si>
  <si>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</si>
  <si>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2000-01</t>
  </si>
  <si>
    <t>1999-00</t>
  </si>
  <si>
    <t>1998-99</t>
  </si>
  <si>
    <t>1997-98</t>
  </si>
  <si>
    <t>2018-19</t>
  </si>
  <si>
    <t>2019-20</t>
  </si>
  <si>
    <t>Funding</t>
  </si>
  <si>
    <t>Funding per Program</t>
  </si>
  <si>
    <t>Funding per Participant</t>
  </si>
  <si>
    <t>HEPI</t>
  </si>
  <si>
    <t>Funding per Participant in Constant $</t>
  </si>
  <si>
    <t>Participants per Program</t>
  </si>
  <si>
    <t>Free and Reduced-Price Eligibility Rate</t>
  </si>
  <si>
    <t>Low Income School Enrollment</t>
  </si>
  <si>
    <t>Upward Bound Participants</t>
  </si>
  <si>
    <t>Public High School Enrollments</t>
  </si>
  <si>
    <t>Upward Bound Coverage</t>
  </si>
  <si>
    <t>Deflators</t>
  </si>
  <si>
    <t>CPI-U</t>
  </si>
  <si>
    <t>CPI-U-RS</t>
  </si>
  <si>
    <t>Year</t>
  </si>
  <si>
    <t>CPI-U:</t>
  </si>
  <si>
    <t>CPI-U-RS:</t>
  </si>
  <si>
    <t>https://www.bls.gov/cpi/research-series/allitems.pdf</t>
  </si>
  <si>
    <t>HEPI:</t>
  </si>
  <si>
    <t>https://www.bls.gov/cpi/tables/supplemental-files/historical-cpi-u-202102.pdf</t>
  </si>
  <si>
    <t>https://www.commonfund.org/hubfs/Institute/HEPI/Reports/2020-Commonfund-Higher-Education-Price-Index.pdf?hsCtaTracking=046d6d58-8f9f-476c-bf5c-9d6deb5636dc%7Cf0d7f42f-c13f-450b-a852-581331fc3c69</t>
  </si>
  <si>
    <t>Sources:</t>
  </si>
  <si>
    <t>Data for 1999-00 to 2017-18 comes from:</t>
  </si>
  <si>
    <t>http://www2.ed.gov/programs/triomathsci/awards.html</t>
  </si>
  <si>
    <t>1997-98 and 1998-99 program numbers come from:</t>
  </si>
  <si>
    <t>http://www2.ed.gov/about/offices/list/ope/trio/trioprofile2008.pdf</t>
  </si>
  <si>
    <t>page 3</t>
  </si>
  <si>
    <t>School Lunch Program Data</t>
  </si>
  <si>
    <t>US Department of Agruiculture, Food and Nutrition Services</t>
  </si>
  <si>
    <t>Enrollment Data:</t>
  </si>
  <si>
    <t>https://nces.ed.gov/programs/digest/d17/tables/dt17_203.40.asp</t>
  </si>
  <si>
    <t>https://nces.ed.gov/programs/digest/d16/tables/dt16_203.40.asp</t>
  </si>
  <si>
    <t>https://nces.ed.gov/programs/digest/d15/tables/dt15_203.40.asp</t>
  </si>
  <si>
    <t>https://nces.ed.gov/programs/digest/d15/tables/dt15_203.45.asp</t>
  </si>
  <si>
    <t>https://nces.ed.gov/programs/digest/d14/tables/dt14_203.45.asp</t>
  </si>
  <si>
    <t>2010-11:</t>
  </si>
  <si>
    <t>http://nces.ed.gov/programs/digest/d12/tables/dt12_037.asp</t>
  </si>
  <si>
    <t>2009-10:</t>
  </si>
  <si>
    <t>http://nces.ed.gov/programs/digest/d12/tables/dt12_038.asp</t>
  </si>
  <si>
    <t>2008-09:</t>
  </si>
  <si>
    <t>http://nces.ed.gov/programs/digest/d10/tables/dt10_037.asp</t>
  </si>
  <si>
    <t>2007-08:</t>
  </si>
  <si>
    <t>http://nces.ed.gov/programs/digest/d10/tables/dt10_038.asp</t>
  </si>
  <si>
    <t>2006-07:</t>
  </si>
  <si>
    <t>http://nces.ed.gov/programs/digest/d09/tables/dt09_036.asp</t>
  </si>
  <si>
    <t>2005-06:</t>
  </si>
  <si>
    <t>http://nces.ed.gov/programs/digest/d08/tables/dt08_035.asp</t>
  </si>
  <si>
    <t>2004-05:</t>
  </si>
  <si>
    <t>http://nces.ed.gov/programs/digest/d08/tables/dt08_036.asp</t>
  </si>
  <si>
    <t>2003-04:</t>
  </si>
  <si>
    <t>http://nces.ed.gov/programs/digest/d06/tables/dt06_035.asp</t>
  </si>
  <si>
    <t>2002-03:</t>
  </si>
  <si>
    <t>http://nces.ed.gov/programs/digest/d05/tables/dt05_035.asp</t>
  </si>
  <si>
    <t>2001-02:</t>
  </si>
  <si>
    <t>http://nces.ed.gov/programs/digest/d04/tables/dt04_039.asp</t>
  </si>
  <si>
    <t>2000-01:</t>
  </si>
  <si>
    <t>http://nces.ed.gov/programs/digest/d03/tables/dt039.asp</t>
  </si>
  <si>
    <t>1999-00:</t>
  </si>
  <si>
    <t>http://nces.ed.gov/programs/digest/d02/dt039.asp</t>
  </si>
  <si>
    <t>1998-99:</t>
  </si>
  <si>
    <t>http://nces.ed.gov/programs/digest/d01/dt039.asp</t>
  </si>
  <si>
    <t>1997-98:</t>
  </si>
  <si>
    <t>http://nces.ed.gov/programs/digest/d00/dt041.asp</t>
  </si>
  <si>
    <t>Upward Bound - Math/Science Data:</t>
  </si>
  <si>
    <t>Appendix Figure A-14: Historical characteristics of Federal TRIO programs, Upward Bound Math-Science Program: 1997-2020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</si>
</sst>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indexed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6"/>
      <color rgb="FF36609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2" fillId="0" borderId="0" xfId="1"/>
    <xf numFmtId="0" fontId="2" fillId="0" borderId="10" xfId="1" applyBorder="1"/>
    <xf numFmtId="0" fontId="5" fillId="0" borderId="0" xfId="2" applyFont="1"/>
    <xf numFmtId="0" fontId="3" fillId="0" borderId="0" xfId="2"/>
    <xf numFmtId="0" fontId="3" fillId="0" borderId="14" xfId="2" applyBorder="1"/>
    <xf numFmtId="0" fontId="3" fillId="0" borderId="1" xfId="2" applyBorder="1" applyAlignment="1">
      <alignment horizontal="center"/>
    </xf>
    <xf numFmtId="0" fontId="3" fillId="0" borderId="10" xfId="2" applyBorder="1"/>
    <xf numFmtId="0" fontId="3" fillId="0" borderId="11" xfId="2" applyBorder="1"/>
    <xf numFmtId="167" fontId="3" fillId="0" borderId="10" xfId="2" applyNumberFormat="1" applyBorder="1"/>
    <xf numFmtId="2" fontId="3" fillId="0" borderId="11" xfId="2" applyNumberFormat="1" applyBorder="1"/>
    <xf numFmtId="167" fontId="3" fillId="0" borderId="12" xfId="2" applyNumberFormat="1" applyBorder="1"/>
    <xf numFmtId="2" fontId="3" fillId="0" borderId="13" xfId="2" applyNumberFormat="1" applyBorder="1"/>
    <xf numFmtId="0" fontId="3" fillId="0" borderId="12" xfId="2" applyBorder="1"/>
    <xf numFmtId="0" fontId="3" fillId="0" borderId="13" xfId="2" applyBorder="1"/>
    <xf numFmtId="0" fontId="4" fillId="0" borderId="0" xfId="6" applyAlignment="1" applyProtection="1"/>
    <xf numFmtId="0" fontId="1" fillId="0" borderId="0" xfId="0" applyFont="1"/>
    <xf numFmtId="0" fontId="7" fillId="0" borderId="8" xfId="0" applyFont="1" applyBorder="1"/>
    <xf numFmtId="0" fontId="0" fillId="0" borderId="15" xfId="0" applyBorder="1"/>
    <xf numFmtId="0" fontId="8" fillId="0" borderId="15" xfId="1" applyFont="1" applyBorder="1"/>
    <xf numFmtId="0" fontId="2" fillId="0" borderId="15" xfId="1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6" fillId="0" borderId="10" xfId="7" applyBorder="1" applyAlignment="1" applyProtection="1"/>
    <xf numFmtId="0" fontId="6" fillId="0" borderId="0" xfId="7" applyBorder="1" applyAlignment="1" applyProtection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2" fillId="0" borderId="0" xfId="1" applyBorder="1"/>
    <xf numFmtId="0" fontId="8" fillId="0" borderId="10" xfId="1" applyFont="1" applyBorder="1"/>
    <xf numFmtId="0" fontId="7" fillId="0" borderId="10" xfId="0" applyFont="1" applyBorder="1"/>
    <xf numFmtId="0" fontId="2" fillId="0" borderId="14" xfId="1" applyBorder="1"/>
    <xf numFmtId="0" fontId="2" fillId="2" borderId="1" xfId="1" applyFill="1" applyBorder="1" applyAlignment="1">
      <alignment wrapText="1"/>
    </xf>
    <xf numFmtId="0" fontId="3" fillId="2" borderId="7" xfId="2" applyFill="1" applyBorder="1" applyAlignment="1">
      <alignment horizontal="right" indent="1"/>
    </xf>
    <xf numFmtId="0" fontId="3" fillId="2" borderId="1" xfId="2" applyFill="1" applyBorder="1" applyAlignment="1">
      <alignment horizontal="center" wrapText="1"/>
    </xf>
    <xf numFmtId="0" fontId="3" fillId="2" borderId="7" xfId="2" applyFill="1" applyBorder="1" applyAlignment="1">
      <alignment horizontal="center" wrapText="1"/>
    </xf>
    <xf numFmtId="0" fontId="2" fillId="2" borderId="1" xfId="1" applyFill="1" applyBorder="1" applyAlignment="1">
      <alignment horizontal="center" wrapText="1"/>
    </xf>
    <xf numFmtId="0" fontId="2" fillId="2" borderId="7" xfId="1" applyFill="1" applyBorder="1" applyAlignment="1">
      <alignment horizontal="center" wrapText="1"/>
    </xf>
    <xf numFmtId="0" fontId="2" fillId="2" borderId="2" xfId="1" applyFill="1" applyBorder="1" applyAlignment="1">
      <alignment wrapText="1"/>
    </xf>
    <xf numFmtId="0" fontId="2" fillId="2" borderId="8" xfId="1" applyFill="1" applyBorder="1"/>
    <xf numFmtId="0" fontId="2" fillId="2" borderId="9" xfId="1" applyFill="1" applyBorder="1"/>
    <xf numFmtId="0" fontId="3" fillId="2" borderId="2" xfId="2" applyFill="1" applyBorder="1"/>
    <xf numFmtId="0" fontId="2" fillId="2" borderId="8" xfId="1" applyFill="1" applyBorder="1" applyAlignment="1">
      <alignment wrapText="1"/>
    </xf>
    <xf numFmtId="0" fontId="2" fillId="2" borderId="9" xfId="1" applyFill="1" applyBorder="1" applyAlignment="1">
      <alignment wrapText="1"/>
    </xf>
    <xf numFmtId="0" fontId="2" fillId="2" borderId="2" xfId="1" applyFill="1" applyBorder="1"/>
    <xf numFmtId="0" fontId="2" fillId="2" borderId="3" xfId="1" applyFill="1" applyBorder="1" applyAlignment="1">
      <alignment wrapText="1"/>
    </xf>
    <xf numFmtId="0" fontId="3" fillId="2" borderId="10" xfId="2" applyFill="1" applyBorder="1" applyAlignment="1">
      <alignment horizontal="right"/>
    </xf>
    <xf numFmtId="0" fontId="3" fillId="2" borderId="11" xfId="2" applyFill="1" applyBorder="1" applyAlignment="1">
      <alignment horizontal="right"/>
    </xf>
    <xf numFmtId="164" fontId="2" fillId="2" borderId="0" xfId="3" applyNumberFormat="1" applyFont="1" applyFill="1" applyBorder="1" applyAlignment="1">
      <alignment horizontal="left" indent="1"/>
    </xf>
    <xf numFmtId="165" fontId="2" fillId="2" borderId="3" xfId="4" applyNumberFormat="1" applyFont="1" applyFill="1" applyBorder="1" applyAlignment="1">
      <alignment horizontal="left" indent="1"/>
    </xf>
    <xf numFmtId="2" fontId="3" fillId="2" borderId="10" xfId="2" applyNumberFormat="1" applyFill="1" applyBorder="1"/>
    <xf numFmtId="2" fontId="3" fillId="2" borderId="0" xfId="2" applyNumberFormat="1" applyFill="1"/>
    <xf numFmtId="164" fontId="2" fillId="2" borderId="3" xfId="3" applyNumberFormat="1" applyFont="1" applyFill="1" applyBorder="1" applyAlignment="1">
      <alignment horizontal="left" indent="2"/>
    </xf>
    <xf numFmtId="165" fontId="2" fillId="2" borderId="0" xfId="4" applyNumberFormat="1" applyFont="1" applyFill="1" applyBorder="1"/>
    <xf numFmtId="165" fontId="2" fillId="2" borderId="3" xfId="4" applyNumberFormat="1" applyFont="1" applyFill="1" applyBorder="1"/>
    <xf numFmtId="166" fontId="3" fillId="2" borderId="3" xfId="2" applyNumberFormat="1" applyFill="1" applyBorder="1" applyAlignment="1">
      <alignment horizontal="right" indent="1"/>
    </xf>
    <xf numFmtId="0" fontId="2" fillId="2" borderId="3" xfId="1" applyFill="1" applyBorder="1"/>
    <xf numFmtId="0" fontId="2" fillId="2" borderId="4" xfId="1" applyFill="1" applyBorder="1"/>
    <xf numFmtId="164" fontId="2" fillId="2" borderId="14" xfId="3" applyNumberFormat="1" applyFont="1" applyFill="1" applyBorder="1" applyAlignment="1">
      <alignment horizontal="left" indent="1"/>
    </xf>
    <xf numFmtId="165" fontId="2" fillId="2" borderId="4" xfId="4" applyNumberFormat="1" applyFont="1" applyFill="1" applyBorder="1" applyAlignment="1">
      <alignment horizontal="left" indent="1"/>
    </xf>
    <xf numFmtId="164" fontId="2" fillId="2" borderId="4" xfId="3" applyNumberFormat="1" applyFont="1" applyFill="1" applyBorder="1" applyAlignment="1">
      <alignment horizontal="left" indent="1"/>
    </xf>
    <xf numFmtId="2" fontId="3" fillId="2" borderId="12" xfId="2" applyNumberFormat="1" applyFill="1" applyBorder="1"/>
    <xf numFmtId="2" fontId="3" fillId="2" borderId="14" xfId="2" applyNumberFormat="1" applyFill="1" applyBorder="1"/>
    <xf numFmtId="164" fontId="2" fillId="2" borderId="4" xfId="3" applyNumberFormat="1" applyFont="1" applyFill="1" applyBorder="1" applyAlignment="1">
      <alignment horizontal="left" indent="2"/>
    </xf>
    <xf numFmtId="165" fontId="2" fillId="2" borderId="4" xfId="4" applyNumberFormat="1" applyFont="1" applyFill="1" applyBorder="1"/>
    <xf numFmtId="166" fontId="3" fillId="2" borderId="4" xfId="2" applyNumberFormat="1" applyFill="1" applyBorder="1" applyAlignment="1">
      <alignment horizontal="right" indent="1"/>
    </xf>
    <xf numFmtId="0" fontId="2" fillId="2" borderId="0" xfId="1" applyFill="1"/>
    <xf numFmtId="164" fontId="2" fillId="2" borderId="3" xfId="3" applyNumberFormat="1" applyFont="1" applyFill="1" applyBorder="1" applyAlignment="1">
      <alignment horizontal="left" indent="3"/>
    </xf>
    <xf numFmtId="0" fontId="3" fillId="2" borderId="12" xfId="2" applyFill="1" applyBorder="1" applyAlignment="1">
      <alignment horizontal="right"/>
    </xf>
    <xf numFmtId="0" fontId="3" fillId="2" borderId="13" xfId="2" applyFill="1" applyBorder="1" applyAlignment="1">
      <alignment horizontal="right"/>
    </xf>
    <xf numFmtId="164" fontId="2" fillId="2" borderId="4" xfId="3" applyNumberFormat="1" applyFont="1" applyFill="1" applyBorder="1" applyAlignment="1">
      <alignment horizontal="left" indent="3"/>
    </xf>
    <xf numFmtId="0" fontId="9" fillId="2" borderId="0" xfId="1" applyFont="1" applyFill="1"/>
    <xf numFmtId="0" fontId="3" fillId="2" borderId="5" xfId="2" applyFill="1" applyBorder="1" applyAlignment="1">
      <alignment horizontal="right"/>
    </xf>
    <xf numFmtId="0" fontId="3" fillId="2" borderId="6" xfId="2" applyFill="1" applyBorder="1" applyAlignment="1">
      <alignment horizontal="right"/>
    </xf>
    <xf numFmtId="0" fontId="2" fillId="2" borderId="5" xfId="1" applyFill="1" applyBorder="1" applyAlignment="1">
      <alignment horizontal="center" wrapText="1"/>
    </xf>
    <xf numFmtId="0" fontId="2" fillId="2" borderId="6" xfId="1" applyFill="1" applyBorder="1" applyAlignment="1">
      <alignment horizontal="center" wrapText="1"/>
    </xf>
    <xf numFmtId="0" fontId="3" fillId="0" borderId="5" xfId="2" applyBorder="1" applyAlignment="1">
      <alignment horizontal="center"/>
    </xf>
    <xf numFmtId="0" fontId="3" fillId="0" borderId="6" xfId="2" applyBorder="1" applyAlignment="1">
      <alignment horizontal="center"/>
    </xf>
    <xf numFmtId="0" fontId="6" fillId="0" borderId="0" xfId="7" applyAlignment="1" applyProtection="1">
      <alignment horizontal="left" wrapText="1"/>
    </xf>
  </cellXfs>
  <cellStyles count="8">
    <cellStyle name="Comma 2" xfId="4" xr:uid="{2DF73F9E-45A7-4872-9C25-9D06C70E432B}"/>
    <cellStyle name="Currency 2" xfId="3" xr:uid="{A05073F9-B952-414B-8D5F-DB8B72C2258E}"/>
    <cellStyle name="Hyperlink" xfId="6" builtinId="8"/>
    <cellStyle name="Hyperlink 2" xfId="7" xr:uid="{A512D165-480D-4222-BADF-26CA72D138D9}"/>
    <cellStyle name="Normal" xfId="0" builtinId="0"/>
    <cellStyle name="Normal 2" xfId="2" xr:uid="{ACA4FD4C-ED3B-42C9-B659-48EE9C53864C}"/>
    <cellStyle name="Normal_Trio Summary" xfId="1" xr:uid="{D31ECB83-678F-4270-A5B4-679BC77B5C99}"/>
    <cellStyle name="Percent 2" xfId="5" xr:uid="{F1FE577B-BC32-4E34-B55A-9E63ADF1CF72}"/>
  </cellStyles>
  <dxfs count="0"/>
  <tableStyles count="0" defaultTableStyle="TableStyleMedium2" defaultPivotStyle="PivotStyleLight16"/>
  <colors>
    <mruColors>
      <color rgb="FF366092"/>
      <color rgb="FF324A96"/>
      <color rgb="FFE7F0F9"/>
      <color rgb="FFEF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</xdr:row>
      <xdr:rowOff>0</xdr:rowOff>
    </xdr:from>
    <xdr:to>
      <xdr:col>26</xdr:col>
      <xdr:colOff>275505</xdr:colOff>
      <xdr:row>28</xdr:row>
      <xdr:rowOff>47055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56B310-676E-4DAF-AC27-DD262669B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7150" y="409575"/>
          <a:ext cx="5761905" cy="4561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RIO\Upward%20Bound-Math%20&amp;%20Science\Upward%20Bound-Math%20&amp;%20Science%20by%20St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17-18"/>
      <sheetName val="16-17"/>
      <sheetName val="15-16"/>
      <sheetName val="14-15"/>
      <sheetName val="13-14"/>
      <sheetName val="12-13"/>
      <sheetName val="11-12"/>
      <sheetName val="10-11"/>
      <sheetName val="09-10"/>
      <sheetName val="08-09"/>
      <sheetName val="07-08"/>
      <sheetName val="06-07"/>
      <sheetName val="05-06"/>
      <sheetName val="04-05"/>
      <sheetName val="03-04"/>
      <sheetName val="02-03"/>
      <sheetName val="01-02"/>
      <sheetName val="00-01"/>
      <sheetName val="99-00"/>
      <sheetName val="AL"/>
      <sheetName val="AK"/>
      <sheetName val="AZ"/>
      <sheetName val="AR"/>
      <sheetName val="CA"/>
      <sheetName val="CO"/>
      <sheetName val="CT"/>
      <sheetName val="DE"/>
      <sheetName val="DC"/>
      <sheetName val="FL"/>
      <sheetName val="GA"/>
      <sheetName val="HI"/>
      <sheetName val="ID"/>
      <sheetName val="IL"/>
      <sheetName val="IN"/>
      <sheetName val="IA"/>
      <sheetName val="KS"/>
      <sheetName val="KY"/>
      <sheetName val="LA"/>
      <sheetName val="ME"/>
      <sheetName val="MD"/>
      <sheetName val="MA"/>
      <sheetName val="MI"/>
      <sheetName val="MN"/>
      <sheetName val="MS"/>
      <sheetName val="MO"/>
      <sheetName val="MT"/>
      <sheetName val="NE"/>
      <sheetName val="NV"/>
      <sheetName val="NH"/>
      <sheetName val="NJ"/>
      <sheetName val="NM"/>
      <sheetName val="NY"/>
      <sheetName val="NC"/>
      <sheetName val="ND"/>
      <sheetName val="OH"/>
      <sheetName val="OK"/>
      <sheetName val="OR"/>
      <sheetName val="PA"/>
      <sheetName val="RI"/>
      <sheetName val="SC"/>
      <sheetName val="SD"/>
      <sheetName val="TN"/>
      <sheetName val="TX"/>
      <sheetName val="UT"/>
      <sheetName val="VT"/>
      <sheetName val="VA"/>
      <sheetName val="WA"/>
      <sheetName val="WV"/>
      <sheetName val="WI"/>
      <sheetName val="WY"/>
      <sheetName val="PW"/>
      <sheetName val="PR"/>
      <sheetName val="Deflators"/>
      <sheetName val="Sources-Notes"/>
    </sheetNames>
    <sheetDataSet>
      <sheetData sheetId="0"/>
      <sheetData sheetId="1"/>
      <sheetData sheetId="2">
        <row r="58">
          <cell r="B58">
            <v>211</v>
          </cell>
          <cell r="D58">
            <v>58256458</v>
          </cell>
          <cell r="E58">
            <v>13132</v>
          </cell>
        </row>
      </sheetData>
      <sheetData sheetId="3">
        <row r="58">
          <cell r="B58">
            <v>162</v>
          </cell>
          <cell r="D58">
            <v>44289274</v>
          </cell>
          <cell r="E58">
            <v>10176</v>
          </cell>
        </row>
      </sheetData>
      <sheetData sheetId="4">
        <row r="58">
          <cell r="B58">
            <v>162</v>
          </cell>
          <cell r="D58">
            <v>43050368</v>
          </cell>
          <cell r="E58">
            <v>10034</v>
          </cell>
        </row>
      </sheetData>
      <sheetData sheetId="5">
        <row r="58">
          <cell r="B58">
            <v>162</v>
          </cell>
          <cell r="D58">
            <v>43083035</v>
          </cell>
          <cell r="E58">
            <v>10034</v>
          </cell>
        </row>
      </sheetData>
      <sheetData sheetId="6">
        <row r="58">
          <cell r="B58">
            <v>162</v>
          </cell>
          <cell r="D58">
            <v>40547999</v>
          </cell>
          <cell r="E58">
            <v>9676</v>
          </cell>
        </row>
      </sheetData>
      <sheetData sheetId="7">
        <row r="58">
          <cell r="B58">
            <v>166</v>
          </cell>
          <cell r="D58">
            <v>44141410</v>
          </cell>
          <cell r="E58">
            <v>10265</v>
          </cell>
        </row>
      </sheetData>
      <sheetData sheetId="8">
        <row r="59">
          <cell r="B59">
            <v>131</v>
          </cell>
          <cell r="D59">
            <v>33812442</v>
          </cell>
          <cell r="E59">
            <v>6992</v>
          </cell>
        </row>
      </sheetData>
      <sheetData sheetId="9">
        <row r="59">
          <cell r="B59">
            <v>131</v>
          </cell>
          <cell r="D59">
            <v>34873057</v>
          </cell>
          <cell r="E59">
            <v>6992</v>
          </cell>
        </row>
      </sheetData>
      <sheetData sheetId="10">
        <row r="59">
          <cell r="B59">
            <v>132</v>
          </cell>
          <cell r="D59">
            <v>35203799</v>
          </cell>
          <cell r="E59">
            <v>7057</v>
          </cell>
        </row>
      </sheetData>
      <sheetData sheetId="11">
        <row r="59">
          <cell r="B59">
            <v>116</v>
          </cell>
          <cell r="D59">
            <v>31186306</v>
          </cell>
          <cell r="E59">
            <v>6250</v>
          </cell>
        </row>
      </sheetData>
      <sheetData sheetId="12">
        <row r="59">
          <cell r="B59">
            <v>126</v>
          </cell>
          <cell r="D59">
            <v>33976483</v>
          </cell>
          <cell r="E59">
            <v>6808</v>
          </cell>
        </row>
      </sheetData>
      <sheetData sheetId="13">
        <row r="59">
          <cell r="B59">
            <v>125</v>
          </cell>
          <cell r="D59">
            <v>32296562</v>
          </cell>
          <cell r="E59">
            <v>6707</v>
          </cell>
        </row>
      </sheetData>
      <sheetData sheetId="14">
        <row r="59">
          <cell r="B59">
            <v>127</v>
          </cell>
          <cell r="D59">
            <v>32592037</v>
          </cell>
          <cell r="E59">
            <v>6817</v>
          </cell>
        </row>
      </sheetData>
      <sheetData sheetId="15">
        <row r="59">
          <cell r="B59">
            <v>127</v>
          </cell>
          <cell r="D59">
            <v>32812036</v>
          </cell>
          <cell r="E59">
            <v>6845</v>
          </cell>
        </row>
      </sheetData>
      <sheetData sheetId="16">
        <row r="59">
          <cell r="B59">
            <v>129</v>
          </cell>
          <cell r="D59">
            <v>33392693</v>
          </cell>
          <cell r="E59">
            <v>6947</v>
          </cell>
        </row>
      </sheetData>
      <sheetData sheetId="17">
        <row r="58">
          <cell r="B58">
            <v>123</v>
          </cell>
          <cell r="D58">
            <v>31772406</v>
          </cell>
          <cell r="E58">
            <v>6093</v>
          </cell>
        </row>
      </sheetData>
      <sheetData sheetId="18">
        <row r="58">
          <cell r="B58">
            <v>123</v>
          </cell>
          <cell r="D58">
            <v>30847003</v>
          </cell>
          <cell r="E58">
            <v>6093</v>
          </cell>
        </row>
      </sheetData>
      <sheetData sheetId="19">
        <row r="58">
          <cell r="B58">
            <v>123</v>
          </cell>
          <cell r="D58">
            <v>31302902</v>
          </cell>
          <cell r="E58">
            <v>6093</v>
          </cell>
        </row>
      </sheetData>
      <sheetData sheetId="20">
        <row r="58">
          <cell r="B58">
            <v>124</v>
          </cell>
          <cell r="D58">
            <v>29276284</v>
          </cell>
          <cell r="E58">
            <v>6200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Office Theme">
  <a:themeElements>
    <a:clrScheme name="Norma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F1A927"/>
      </a:accent2>
      <a:accent3>
        <a:srgbClr val="FFF13F"/>
      </a:accent3>
      <a:accent4>
        <a:srgbClr val="33CC33"/>
      </a:accent4>
      <a:accent5>
        <a:srgbClr val="3399FF"/>
      </a:accent5>
      <a:accent6>
        <a:srgbClr val="954F72"/>
      </a:accent6>
      <a:hlink>
        <a:srgbClr val="0070C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ls.gov/cpi/research-series/allitems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nces.ed.gov/programs/digest/d00/dt041.asp" TargetMode="External"/><Relationship Id="rId2" Type="http://schemas.openxmlformats.org/officeDocument/2006/relationships/hyperlink" Target="http://nces.ed.gov/programs/digest/d06/tables/dt06_035.asp" TargetMode="External"/><Relationship Id="rId1" Type="http://schemas.openxmlformats.org/officeDocument/2006/relationships/hyperlink" Target="http://www2.ed.gov/about/offices/list/ope/trio/trioprofile2008.pdf" TargetMode="External"/><Relationship Id="rId4" Type="http://schemas.openxmlformats.org/officeDocument/2006/relationships/hyperlink" Target="http://nces.ed.gov/programs/digest/d12/tables/dt12_037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C8939-FFA4-4814-805D-802D1BA5CCFC}">
  <dimension ref="A1:O28"/>
  <sheetViews>
    <sheetView tabSelected="1" zoomScaleNormal="100" workbookViewId="0"/>
  </sheetViews>
  <sheetFormatPr defaultColWidth="9.140625" defaultRowHeight="12.75" x14ac:dyDescent="0.2"/>
  <cols>
    <col min="1" max="2" width="9.140625" style="68"/>
    <col min="3" max="3" width="0.5703125" style="68" customWidth="1"/>
    <col min="4" max="4" width="16" style="68" bestFit="1" customWidth="1"/>
    <col min="5" max="5" width="10.85546875" style="68" customWidth="1"/>
    <col min="6" max="6" width="11.42578125" style="68" bestFit="1" customWidth="1"/>
    <col min="7" max="7" width="11.140625" style="68" customWidth="1"/>
    <col min="8" max="8" width="7.42578125" style="68" customWidth="1"/>
    <col min="9" max="9" width="1" style="68" customWidth="1"/>
    <col min="10" max="10" width="13.140625" style="68" customWidth="1"/>
    <col min="11" max="11" width="11.5703125" style="68" customWidth="1"/>
    <col min="12" max="12" width="13.7109375" style="68" customWidth="1"/>
    <col min="13" max="13" width="14.5703125" style="68" customWidth="1"/>
    <col min="14" max="14" width="13.5703125" style="68" customWidth="1"/>
    <col min="15" max="15" width="10.7109375" style="68" customWidth="1"/>
    <col min="16" max="16384" width="9.140625" style="68"/>
  </cols>
  <sheetData>
    <row r="1" spans="1:15" ht="21.75" customHeight="1" x14ac:dyDescent="0.3">
      <c r="A1" s="73" t="s">
        <v>90</v>
      </c>
    </row>
    <row r="2" spans="1:15" ht="10.5" customHeight="1" x14ac:dyDescent="0.2"/>
    <row r="3" spans="1:15" ht="36.75" customHeight="1" x14ac:dyDescent="0.2">
      <c r="A3" s="34" t="s">
        <v>2</v>
      </c>
      <c r="B3" s="74" t="s">
        <v>0</v>
      </c>
      <c r="C3" s="75"/>
      <c r="D3" s="35" t="s">
        <v>26</v>
      </c>
      <c r="E3" s="36" t="s">
        <v>34</v>
      </c>
      <c r="F3" s="37" t="s">
        <v>27</v>
      </c>
      <c r="G3" s="36" t="s">
        <v>28</v>
      </c>
      <c r="H3" s="76" t="s">
        <v>29</v>
      </c>
      <c r="I3" s="77"/>
      <c r="J3" s="38" t="s">
        <v>30</v>
      </c>
      <c r="K3" s="39" t="s">
        <v>31</v>
      </c>
      <c r="L3" s="36" t="s">
        <v>35</v>
      </c>
      <c r="M3" s="36" t="s">
        <v>32</v>
      </c>
      <c r="N3" s="36" t="s">
        <v>33</v>
      </c>
      <c r="O3" s="36" t="s">
        <v>36</v>
      </c>
    </row>
    <row r="4" spans="1:15" x14ac:dyDescent="0.2">
      <c r="A4" s="40"/>
      <c r="B4" s="41"/>
      <c r="C4" s="42"/>
      <c r="D4" s="43"/>
      <c r="E4" s="40"/>
      <c r="F4" s="40"/>
      <c r="G4" s="40"/>
      <c r="H4" s="44"/>
      <c r="I4" s="45"/>
      <c r="J4" s="40"/>
      <c r="K4" s="40"/>
      <c r="L4" s="46"/>
      <c r="M4" s="46"/>
      <c r="N4" s="46"/>
      <c r="O4" s="46"/>
    </row>
    <row r="5" spans="1:15" x14ac:dyDescent="0.2">
      <c r="A5" s="47" t="s">
        <v>1</v>
      </c>
      <c r="B5" s="48">
        <v>212</v>
      </c>
      <c r="C5" s="49"/>
      <c r="D5" s="50">
        <v>65439438</v>
      </c>
      <c r="E5" s="51">
        <v>13184</v>
      </c>
      <c r="F5" s="50">
        <f t="shared" ref="F5:F7" si="0">D5/B5</f>
        <v>308676.59433962265</v>
      </c>
      <c r="G5" s="54">
        <f t="shared" ref="G5:G7" si="1">D5/E5</f>
        <v>4963.5496055825242</v>
      </c>
      <c r="H5" s="52">
        <v>1</v>
      </c>
      <c r="I5" s="53"/>
      <c r="J5" s="69">
        <f t="shared" ref="J5:J7" si="2">G5/H5</f>
        <v>4963.5496055825242</v>
      </c>
      <c r="K5" s="55">
        <f t="shared" ref="K5:K7" si="3">E5/B5</f>
        <v>62.188679245283019</v>
      </c>
      <c r="L5" s="56"/>
      <c r="M5" s="57"/>
      <c r="N5" s="56"/>
      <c r="O5" s="57"/>
    </row>
    <row r="6" spans="1:15" x14ac:dyDescent="0.2">
      <c r="A6" s="47" t="s">
        <v>25</v>
      </c>
      <c r="B6" s="48">
        <v>212</v>
      </c>
      <c r="C6" s="49"/>
      <c r="D6" s="50">
        <v>63521110</v>
      </c>
      <c r="E6" s="51">
        <v>13184</v>
      </c>
      <c r="F6" s="50">
        <f t="shared" si="0"/>
        <v>299627.87735849054</v>
      </c>
      <c r="G6" s="54">
        <f t="shared" si="1"/>
        <v>4818.0453580097092</v>
      </c>
      <c r="H6" s="52">
        <v>0.98100368585199893</v>
      </c>
      <c r="I6" s="53"/>
      <c r="J6" s="69">
        <f t="shared" si="2"/>
        <v>4911.342768121458</v>
      </c>
      <c r="K6" s="55">
        <f t="shared" si="3"/>
        <v>62.188679245283019</v>
      </c>
      <c r="L6" s="56"/>
      <c r="M6" s="57"/>
      <c r="N6" s="56"/>
      <c r="O6" s="57"/>
    </row>
    <row r="7" spans="1:15" x14ac:dyDescent="0.2">
      <c r="A7" s="47" t="s">
        <v>24</v>
      </c>
      <c r="B7" s="48">
        <v>212</v>
      </c>
      <c r="C7" s="49"/>
      <c r="D7" s="50">
        <v>67687618</v>
      </c>
      <c r="E7" s="51">
        <v>13184</v>
      </c>
      <c r="F7" s="50">
        <f t="shared" si="0"/>
        <v>319281.21698113205</v>
      </c>
      <c r="G7" s="54">
        <f t="shared" si="1"/>
        <v>5134.0729672330099</v>
      </c>
      <c r="H7" s="52">
        <v>0.95293450524525103</v>
      </c>
      <c r="I7" s="53"/>
      <c r="J7" s="69">
        <f t="shared" si="2"/>
        <v>5387.6451518687363</v>
      </c>
      <c r="K7" s="55">
        <f t="shared" si="3"/>
        <v>62.188679245283019</v>
      </c>
      <c r="L7" s="56"/>
      <c r="M7" s="57"/>
      <c r="N7" s="56"/>
      <c r="O7" s="57"/>
    </row>
    <row r="8" spans="1:15" x14ac:dyDescent="0.2">
      <c r="A8" s="47" t="s">
        <v>3</v>
      </c>
      <c r="B8" s="48">
        <f>'[1]17-18'!$B$58</f>
        <v>211</v>
      </c>
      <c r="C8" s="49"/>
      <c r="D8" s="50">
        <f>'[1]17-18'!$D$58</f>
        <v>58256458</v>
      </c>
      <c r="E8" s="51">
        <f>'[1]17-18'!$E$58</f>
        <v>13132</v>
      </c>
      <c r="F8" s="50">
        <f>D8/B8</f>
        <v>276096.95734597155</v>
      </c>
      <c r="G8" s="54">
        <f>D8/E8</f>
        <v>4436.2212915016753</v>
      </c>
      <c r="H8" s="52">
        <v>0.92826764956053298</v>
      </c>
      <c r="I8" s="53"/>
      <c r="J8" s="69">
        <f>G8/H8</f>
        <v>4779.0325275279201</v>
      </c>
      <c r="K8" s="55">
        <f>E8/B8</f>
        <v>62.236966824644547</v>
      </c>
      <c r="L8" s="56">
        <v>15296801</v>
      </c>
      <c r="M8" s="57">
        <v>0.55386209810112941</v>
      </c>
      <c r="N8" s="56">
        <v>8472318.2960954551</v>
      </c>
      <c r="O8" s="57">
        <f>E8/N8</f>
        <v>1.5499889807081494E-3</v>
      </c>
    </row>
    <row r="9" spans="1:15" x14ac:dyDescent="0.2">
      <c r="A9" s="58" t="s">
        <v>4</v>
      </c>
      <c r="B9" s="48">
        <f>'[1]16-17'!$B$58</f>
        <v>162</v>
      </c>
      <c r="C9" s="49"/>
      <c r="D9" s="50">
        <f>'[1]16-17'!$D$58</f>
        <v>44289274</v>
      </c>
      <c r="E9" s="51">
        <f>'[1]16-17'!$E$58</f>
        <v>10176</v>
      </c>
      <c r="F9" s="50">
        <f t="shared" ref="F9:F28" si="4">D9/B9</f>
        <v>273390.5802469136</v>
      </c>
      <c r="G9" s="54">
        <f t="shared" ref="G9:G27" si="5">D9/E9</f>
        <v>4352.326454402516</v>
      </c>
      <c r="H9" s="52">
        <v>0.90076552310745672</v>
      </c>
      <c r="I9" s="53"/>
      <c r="J9" s="69">
        <f>G9/H9</f>
        <v>4831.8084371034547</v>
      </c>
      <c r="K9" s="55">
        <f t="shared" ref="K9:K27" si="6">E9/B9</f>
        <v>62.814814814814817</v>
      </c>
      <c r="L9" s="56">
        <v>15251841</v>
      </c>
      <c r="M9" s="57">
        <v>0.56326247505902449</v>
      </c>
      <c r="N9" s="56">
        <v>8590789.7108667064</v>
      </c>
      <c r="O9" s="57">
        <f>E9/N9</f>
        <v>1.1845243967650752E-3</v>
      </c>
    </row>
    <row r="10" spans="1:15" x14ac:dyDescent="0.2">
      <c r="A10" s="58" t="s">
        <v>5</v>
      </c>
      <c r="B10" s="48">
        <f>'[1]15-16'!$B$58</f>
        <v>162</v>
      </c>
      <c r="C10" s="49"/>
      <c r="D10" s="50">
        <f>'[1]15-16'!$D$58</f>
        <v>43050368</v>
      </c>
      <c r="E10" s="51">
        <f>'[1]15-16'!$E$58</f>
        <v>10034</v>
      </c>
      <c r="F10" s="50">
        <f t="shared" si="4"/>
        <v>265743.01234567899</v>
      </c>
      <c r="G10" s="54">
        <f t="shared" si="5"/>
        <v>4290.4492724735901</v>
      </c>
      <c r="H10" s="52">
        <v>0.88715622341933653</v>
      </c>
      <c r="I10" s="53"/>
      <c r="J10" s="69">
        <f>G10/H10</f>
        <v>4836.1823534721489</v>
      </c>
      <c r="K10" s="55">
        <f t="shared" si="6"/>
        <v>61.938271604938272</v>
      </c>
      <c r="L10" s="56">
        <v>15168208</v>
      </c>
      <c r="M10" s="57">
        <v>0.54686137744724805</v>
      </c>
      <c r="N10" s="56">
        <v>8294907.1202863678</v>
      </c>
      <c r="O10" s="57">
        <f t="shared" ref="O10:O28" si="7">E10/N10</f>
        <v>1.2096579087016459E-3</v>
      </c>
    </row>
    <row r="11" spans="1:15" x14ac:dyDescent="0.2">
      <c r="A11" s="58" t="s">
        <v>6</v>
      </c>
      <c r="B11" s="48">
        <f>'[1]14-15'!$B$58</f>
        <v>162</v>
      </c>
      <c r="C11" s="49"/>
      <c r="D11" s="50">
        <f>'[1]14-15'!$D$58</f>
        <v>43083035</v>
      </c>
      <c r="E11" s="51">
        <f>'[1]14-15'!$E$58</f>
        <v>10034</v>
      </c>
      <c r="F11" s="50">
        <f t="shared" si="4"/>
        <v>265944.66049382713</v>
      </c>
      <c r="G11" s="54">
        <f t="shared" si="5"/>
        <v>4293.7049033286821</v>
      </c>
      <c r="H11" s="52">
        <v>0.86957754465551462</v>
      </c>
      <c r="I11" s="53"/>
      <c r="J11" s="69">
        <f>G11/H11</f>
        <v>4937.690640378305</v>
      </c>
      <c r="K11" s="55">
        <f t="shared" si="6"/>
        <v>61.938271604938272</v>
      </c>
      <c r="L11" s="56">
        <v>15069591</v>
      </c>
      <c r="M11" s="57">
        <v>0.53324723850957134</v>
      </c>
      <c r="N11" s="56">
        <v>8035817.7862186898</v>
      </c>
      <c r="O11" s="57">
        <f t="shared" si="7"/>
        <v>1.248659472743168E-3</v>
      </c>
    </row>
    <row r="12" spans="1:15" x14ac:dyDescent="0.2">
      <c r="A12" s="58" t="s">
        <v>7</v>
      </c>
      <c r="B12" s="48">
        <f>'[1]13-14'!$B$58</f>
        <v>162</v>
      </c>
      <c r="C12" s="49"/>
      <c r="D12" s="50">
        <f>'[1]13-14'!$D$58</f>
        <v>40547999</v>
      </c>
      <c r="E12" s="51">
        <f>'[1]13-14'!$E$58</f>
        <v>9676</v>
      </c>
      <c r="F12" s="50">
        <f t="shared" si="4"/>
        <v>250296.2901234568</v>
      </c>
      <c r="G12" s="54">
        <f t="shared" si="5"/>
        <v>4190.5745142620917</v>
      </c>
      <c r="H12" s="52">
        <v>0.84434363481712504</v>
      </c>
      <c r="I12" s="53"/>
      <c r="J12" s="69">
        <f>G12/H12</f>
        <v>4963.114946877904</v>
      </c>
      <c r="K12" s="55">
        <f t="shared" si="6"/>
        <v>59.728395061728392</v>
      </c>
      <c r="L12" s="56">
        <v>14922688</v>
      </c>
      <c r="M12" s="57">
        <v>0.52777006936317472</v>
      </c>
      <c r="N12" s="56">
        <v>7875748.0808450151</v>
      </c>
      <c r="O12" s="57">
        <f t="shared" si="7"/>
        <v>1.2285817043251376E-3</v>
      </c>
    </row>
    <row r="13" spans="1:15" x14ac:dyDescent="0.2">
      <c r="A13" s="58" t="s">
        <v>8</v>
      </c>
      <c r="B13" s="48">
        <f>'[1]12-13'!$B$58</f>
        <v>166</v>
      </c>
      <c r="C13" s="49"/>
      <c r="D13" s="50">
        <f>'[1]12-13'!$D$58</f>
        <v>44141410</v>
      </c>
      <c r="E13" s="51">
        <f>'[1]12-13'!$E$58</f>
        <v>10265</v>
      </c>
      <c r="F13" s="50">
        <f t="shared" si="4"/>
        <v>265912.10843373492</v>
      </c>
      <c r="G13" s="54">
        <f t="shared" si="5"/>
        <v>4300.1860691670727</v>
      </c>
      <c r="H13" s="52">
        <v>0.8313013892826765</v>
      </c>
      <c r="I13" s="53"/>
      <c r="J13" s="69">
        <f t="shared" ref="J13:J27" si="8">G13/H13</f>
        <v>5172.8363799291492</v>
      </c>
      <c r="K13" s="55">
        <f t="shared" si="6"/>
        <v>61.837349397590359</v>
      </c>
      <c r="L13" s="56">
        <v>14882786</v>
      </c>
      <c r="M13" s="57">
        <v>0.53256423086721127</v>
      </c>
      <c r="N13" s="56">
        <v>7926039.4792513</v>
      </c>
      <c r="O13" s="57">
        <f t="shared" si="7"/>
        <v>1.2950982677882952E-3</v>
      </c>
    </row>
    <row r="14" spans="1:15" x14ac:dyDescent="0.2">
      <c r="A14" s="58" t="s">
        <v>9</v>
      </c>
      <c r="B14" s="48">
        <f>'[1]11-12'!$B$59</f>
        <v>131</v>
      </c>
      <c r="C14" s="49"/>
      <c r="D14" s="50">
        <f>'[1]11-12'!$D$59</f>
        <v>33812442</v>
      </c>
      <c r="E14" s="51">
        <f>'[1]11-12'!$E$59</f>
        <v>6992</v>
      </c>
      <c r="F14" s="50">
        <f t="shared" si="4"/>
        <v>258110.24427480917</v>
      </c>
      <c r="G14" s="54">
        <f t="shared" si="5"/>
        <v>4835.8755720823801</v>
      </c>
      <c r="H14" s="52">
        <v>0.81769208959455619</v>
      </c>
      <c r="I14" s="53"/>
      <c r="J14" s="69">
        <f t="shared" si="8"/>
        <v>5914.0544877720376</v>
      </c>
      <c r="K14" s="55">
        <f t="shared" si="6"/>
        <v>53.374045801526719</v>
      </c>
      <c r="L14" s="56">
        <v>14883417</v>
      </c>
      <c r="M14" s="57">
        <v>0.50798387105413334</v>
      </c>
      <c r="N14" s="56">
        <v>7560535.782172896</v>
      </c>
      <c r="O14" s="57">
        <f t="shared" si="7"/>
        <v>9.2480218352865209E-4</v>
      </c>
    </row>
    <row r="15" spans="1:15" x14ac:dyDescent="0.2">
      <c r="A15" s="58" t="s">
        <v>10</v>
      </c>
      <c r="B15" s="48">
        <f>'[1]10-11'!$B$59</f>
        <v>131</v>
      </c>
      <c r="C15" s="49"/>
      <c r="D15" s="50">
        <f>'[1]10-11'!$D$59</f>
        <v>34873057</v>
      </c>
      <c r="E15" s="51">
        <f>'[1]10-11'!$E$59</f>
        <v>6992</v>
      </c>
      <c r="F15" s="50">
        <f t="shared" si="4"/>
        <v>266206.54198473284</v>
      </c>
      <c r="G15" s="54">
        <f t="shared" si="5"/>
        <v>4987.5653604118997</v>
      </c>
      <c r="H15" s="52">
        <v>0.798979302523391</v>
      </c>
      <c r="I15" s="53"/>
      <c r="J15" s="69">
        <f t="shared" si="8"/>
        <v>6242.4212300116287</v>
      </c>
      <c r="K15" s="55">
        <f t="shared" si="6"/>
        <v>53.374045801526719</v>
      </c>
      <c r="L15" s="56">
        <v>14999515</v>
      </c>
      <c r="M15" s="57">
        <v>0.50435640628644451</v>
      </c>
      <c r="N15" s="56">
        <v>7565101.4814396184</v>
      </c>
      <c r="O15" s="57">
        <f t="shared" si="7"/>
        <v>9.2424404578766355E-4</v>
      </c>
    </row>
    <row r="16" spans="1:15" x14ac:dyDescent="0.2">
      <c r="A16" s="58" t="s">
        <v>11</v>
      </c>
      <c r="B16" s="48">
        <f>'[1]09-10'!$B$59</f>
        <v>132</v>
      </c>
      <c r="C16" s="49"/>
      <c r="D16" s="50">
        <f>'[1]09-10'!$D$59</f>
        <v>35203799</v>
      </c>
      <c r="E16" s="51">
        <f>'[1]09-10'!$E$59</f>
        <v>7057</v>
      </c>
      <c r="F16" s="50">
        <f t="shared" si="4"/>
        <v>266695.44696969696</v>
      </c>
      <c r="G16" s="54">
        <f t="shared" si="5"/>
        <v>4988.4935525010624</v>
      </c>
      <c r="H16" s="52">
        <v>0.79189112560249508</v>
      </c>
      <c r="I16" s="53"/>
      <c r="J16" s="69">
        <f t="shared" si="8"/>
        <v>6299.4689436703347</v>
      </c>
      <c r="K16" s="55">
        <f t="shared" si="6"/>
        <v>53.462121212121211</v>
      </c>
      <c r="L16" s="56">
        <v>15098261</v>
      </c>
      <c r="M16" s="57">
        <v>0.48184567510212734</v>
      </c>
      <c r="N16" s="56">
        <v>7275031.7644131202</v>
      </c>
      <c r="O16" s="57">
        <f t="shared" si="7"/>
        <v>9.700301288745357E-4</v>
      </c>
    </row>
    <row r="17" spans="1:15" x14ac:dyDescent="0.2">
      <c r="A17" s="58" t="s">
        <v>12</v>
      </c>
      <c r="B17" s="48">
        <f>'[1]08-09'!$B$59</f>
        <v>116</v>
      </c>
      <c r="C17" s="49"/>
      <c r="D17" s="50">
        <f>'[1]08-09'!$D$59</f>
        <v>31186306</v>
      </c>
      <c r="E17" s="51">
        <f>'[1]08-09'!$E$59</f>
        <v>6250</v>
      </c>
      <c r="F17" s="50">
        <f t="shared" si="4"/>
        <v>268847.46551724139</v>
      </c>
      <c r="G17" s="54">
        <f t="shared" si="5"/>
        <v>4989.8089600000003</v>
      </c>
      <c r="H17" s="52">
        <v>0.77459597391550894</v>
      </c>
      <c r="I17" s="53"/>
      <c r="J17" s="69">
        <f t="shared" si="8"/>
        <v>6441.8214501903367</v>
      </c>
      <c r="K17" s="55">
        <f t="shared" si="6"/>
        <v>53.879310344827587</v>
      </c>
      <c r="L17" s="56">
        <v>15129378</v>
      </c>
      <c r="M17" s="57">
        <v>0.45953710929875496</v>
      </c>
      <c r="N17" s="56">
        <v>6952510.6316081788</v>
      </c>
      <c r="O17" s="57">
        <f t="shared" si="7"/>
        <v>8.9895583497357672E-4</v>
      </c>
    </row>
    <row r="18" spans="1:15" x14ac:dyDescent="0.2">
      <c r="A18" s="58" t="s">
        <v>13</v>
      </c>
      <c r="B18" s="48">
        <f>'[1]07-08'!$B$59</f>
        <v>126</v>
      </c>
      <c r="C18" s="49"/>
      <c r="D18" s="50">
        <f>'[1]07-08'!$D$59</f>
        <v>33976483</v>
      </c>
      <c r="E18" s="51">
        <f>'[1]07-08'!$E$59</f>
        <v>6808</v>
      </c>
      <c r="F18" s="50">
        <f t="shared" si="4"/>
        <v>269654.62698412698</v>
      </c>
      <c r="G18" s="54">
        <f t="shared" si="5"/>
        <v>4990.6702408930669</v>
      </c>
      <c r="H18" s="52">
        <v>0.73802098100368596</v>
      </c>
      <c r="I18" s="53"/>
      <c r="J18" s="69">
        <f t="shared" si="8"/>
        <v>6762.2335534498061</v>
      </c>
      <c r="K18" s="55">
        <f t="shared" si="6"/>
        <v>54.031746031746032</v>
      </c>
      <c r="L18" s="56">
        <v>15242047</v>
      </c>
      <c r="M18" s="57">
        <v>0.44755662378790784</v>
      </c>
      <c r="N18" s="56">
        <v>6821679.0949366093</v>
      </c>
      <c r="O18" s="57">
        <f t="shared" si="7"/>
        <v>9.9799476129758691E-4</v>
      </c>
    </row>
    <row r="19" spans="1:15" x14ac:dyDescent="0.2">
      <c r="A19" s="58" t="s">
        <v>14</v>
      </c>
      <c r="B19" s="48">
        <f>'[1]06-07'!$B$59</f>
        <v>125</v>
      </c>
      <c r="C19" s="49"/>
      <c r="D19" s="50">
        <f>'[1]06-07'!$D$59</f>
        <v>32296562</v>
      </c>
      <c r="E19" s="51">
        <f>'[1]06-07'!$E$59</f>
        <v>6707</v>
      </c>
      <c r="F19" s="50">
        <f t="shared" si="4"/>
        <v>258372.49600000001</v>
      </c>
      <c r="G19" s="54">
        <f t="shared" si="5"/>
        <v>4815.3514238854932</v>
      </c>
      <c r="H19" s="52">
        <v>0.71760703147150551</v>
      </c>
      <c r="I19" s="53"/>
      <c r="J19" s="69">
        <f t="shared" si="8"/>
        <v>6710.2901904559994</v>
      </c>
      <c r="K19" s="55">
        <f t="shared" si="6"/>
        <v>53.655999999999999</v>
      </c>
      <c r="L19" s="56">
        <v>15243392</v>
      </c>
      <c r="M19" s="57">
        <v>0.45490934855656728</v>
      </c>
      <c r="N19" s="56">
        <v>6934361.5245123897</v>
      </c>
      <c r="O19" s="57">
        <f t="shared" si="7"/>
        <v>9.6721233473208955E-4</v>
      </c>
    </row>
    <row r="20" spans="1:15" x14ac:dyDescent="0.2">
      <c r="A20" s="58" t="s">
        <v>15</v>
      </c>
      <c r="B20" s="48">
        <f>'[1]05-06'!$B$59</f>
        <v>127</v>
      </c>
      <c r="C20" s="49"/>
      <c r="D20" s="50">
        <f>'[1]05-06'!$D$59</f>
        <v>32592037</v>
      </c>
      <c r="E20" s="51">
        <f>'[1]05-06'!$E$59</f>
        <v>6817</v>
      </c>
      <c r="F20" s="50">
        <f t="shared" si="4"/>
        <v>256630.21259842519</v>
      </c>
      <c r="G20" s="54">
        <f t="shared" si="5"/>
        <v>4780.9941323162684</v>
      </c>
      <c r="H20" s="52">
        <v>0.68273320102069757</v>
      </c>
      <c r="I20" s="53"/>
      <c r="J20" s="69">
        <f t="shared" si="8"/>
        <v>7002.7268707140684</v>
      </c>
      <c r="K20" s="55">
        <f t="shared" si="6"/>
        <v>53.677165354330711</v>
      </c>
      <c r="L20" s="56">
        <v>14950764</v>
      </c>
      <c r="M20" s="57">
        <v>0.44623455368182818</v>
      </c>
      <c r="N20" s="56">
        <v>6671547.5007423442</v>
      </c>
      <c r="O20" s="57">
        <f t="shared" si="7"/>
        <v>1.021801913160548E-3</v>
      </c>
    </row>
    <row r="21" spans="1:15" x14ac:dyDescent="0.2">
      <c r="A21" s="58" t="s">
        <v>16</v>
      </c>
      <c r="B21" s="48">
        <f>'[1]04-05'!$B$59</f>
        <v>127</v>
      </c>
      <c r="C21" s="49"/>
      <c r="D21" s="50">
        <f>'[1]04-05'!$D$59</f>
        <v>32812036</v>
      </c>
      <c r="E21" s="51">
        <f>'[1]04-05'!$E$59</f>
        <v>6845</v>
      </c>
      <c r="F21" s="50">
        <f t="shared" si="4"/>
        <v>258362.48818897636</v>
      </c>
      <c r="G21" s="54">
        <f t="shared" si="5"/>
        <v>4793.5772096420742</v>
      </c>
      <c r="H21" s="52">
        <v>0.65693223702863623</v>
      </c>
      <c r="I21" s="53"/>
      <c r="J21" s="69">
        <f t="shared" si="8"/>
        <v>7296.9127399255913</v>
      </c>
      <c r="K21" s="55">
        <f t="shared" si="6"/>
        <v>53.897637795275593</v>
      </c>
      <c r="L21" s="56">
        <v>14784501</v>
      </c>
      <c r="M21" s="57">
        <v>0.42928573282747312</v>
      </c>
      <c r="N21" s="56">
        <v>6346775.3462735089</v>
      </c>
      <c r="O21" s="57">
        <f t="shared" si="7"/>
        <v>1.0785004394426884E-3</v>
      </c>
    </row>
    <row r="22" spans="1:15" x14ac:dyDescent="0.2">
      <c r="A22" s="58" t="s">
        <v>17</v>
      </c>
      <c r="B22" s="48">
        <f>'[1]03-04'!$B$59</f>
        <v>129</v>
      </c>
      <c r="C22" s="49"/>
      <c r="D22" s="50">
        <f>'[1]03-04'!$D$59</f>
        <v>33392693</v>
      </c>
      <c r="E22" s="51">
        <f>'[1]03-04'!$E$59</f>
        <v>6947</v>
      </c>
      <c r="F22" s="50">
        <f t="shared" si="4"/>
        <v>258858.08527131783</v>
      </c>
      <c r="G22" s="54">
        <f t="shared" si="5"/>
        <v>4806.7788973657698</v>
      </c>
      <c r="H22" s="52">
        <v>0.63368301672809757</v>
      </c>
      <c r="I22" s="53"/>
      <c r="J22" s="69">
        <f t="shared" si="8"/>
        <v>7585.4627163351543</v>
      </c>
      <c r="K22" s="55">
        <f t="shared" si="6"/>
        <v>53.852713178294572</v>
      </c>
      <c r="L22" s="56">
        <v>14505094</v>
      </c>
      <c r="M22" s="57">
        <v>0.41269028991465867</v>
      </c>
      <c r="N22" s="56">
        <v>5986111.4480993757</v>
      </c>
      <c r="O22" s="57">
        <f t="shared" si="7"/>
        <v>1.1605196562462451E-3</v>
      </c>
    </row>
    <row r="23" spans="1:15" x14ac:dyDescent="0.2">
      <c r="A23" s="58" t="s">
        <v>18</v>
      </c>
      <c r="B23" s="48">
        <f>'[1]02-03'!$B$58</f>
        <v>123</v>
      </c>
      <c r="C23" s="49"/>
      <c r="D23" s="50">
        <f>'[1]02-03'!$D$58</f>
        <v>31772406</v>
      </c>
      <c r="E23" s="51">
        <f>'[1]02-03'!$E$58</f>
        <v>6093</v>
      </c>
      <c r="F23" s="50">
        <f t="shared" si="4"/>
        <v>258312.24390243902</v>
      </c>
      <c r="G23" s="54">
        <f t="shared" si="5"/>
        <v>5214.575086164451</v>
      </c>
      <c r="H23" s="52">
        <v>0.603062092429827</v>
      </c>
      <c r="I23" s="53"/>
      <c r="J23" s="69">
        <f t="shared" si="8"/>
        <v>8646.8294917263847</v>
      </c>
      <c r="K23" s="55">
        <f t="shared" si="6"/>
        <v>49.536585365853661</v>
      </c>
      <c r="L23" s="56">
        <v>14234349</v>
      </c>
      <c r="M23" s="57">
        <v>0.4072686547177089</v>
      </c>
      <c r="N23" s="56">
        <v>5797204.1680123648</v>
      </c>
      <c r="O23" s="57">
        <f t="shared" si="7"/>
        <v>1.0510238769267034E-3</v>
      </c>
    </row>
    <row r="24" spans="1:15" x14ac:dyDescent="0.2">
      <c r="A24" s="58" t="s">
        <v>19</v>
      </c>
      <c r="B24" s="48">
        <f>'[1]01-02'!$B$58</f>
        <v>123</v>
      </c>
      <c r="C24" s="49"/>
      <c r="D24" s="50">
        <f>'[1]01-02'!$D$58</f>
        <v>30847003</v>
      </c>
      <c r="E24" s="51">
        <f>'[1]01-02'!$E$58</f>
        <v>6093</v>
      </c>
      <c r="F24" s="50">
        <f t="shared" si="4"/>
        <v>250788.64227642276</v>
      </c>
      <c r="G24" s="54">
        <f t="shared" si="5"/>
        <v>5062.6953881503368</v>
      </c>
      <c r="H24" s="52">
        <v>0.59172100935639349</v>
      </c>
      <c r="I24" s="53"/>
      <c r="J24" s="69">
        <f t="shared" si="8"/>
        <v>8555.8824312440047</v>
      </c>
      <c r="K24" s="55">
        <f t="shared" si="6"/>
        <v>49.536585365853661</v>
      </c>
      <c r="L24" s="56">
        <v>13900348</v>
      </c>
      <c r="M24" s="57">
        <v>0.39936304365366149</v>
      </c>
      <c r="N24" s="56">
        <v>5551285.2851250861</v>
      </c>
      <c r="O24" s="57">
        <f t="shared" si="7"/>
        <v>1.0975836562257864E-3</v>
      </c>
    </row>
    <row r="25" spans="1:15" x14ac:dyDescent="0.2">
      <c r="A25" s="58" t="s">
        <v>20</v>
      </c>
      <c r="B25" s="48">
        <f>'[1]00-01'!$B$58</f>
        <v>123</v>
      </c>
      <c r="C25" s="49"/>
      <c r="D25" s="50">
        <f>'[1]00-01'!$D$58</f>
        <v>31302902</v>
      </c>
      <c r="E25" s="51">
        <f>'[1]00-01'!$E$58</f>
        <v>6093</v>
      </c>
      <c r="F25" s="50">
        <f t="shared" si="4"/>
        <v>254495.13821138212</v>
      </c>
      <c r="G25" s="54">
        <f t="shared" si="5"/>
        <v>5137.5187920564586</v>
      </c>
      <c r="H25" s="52">
        <v>0.55826481428976471</v>
      </c>
      <c r="I25" s="53"/>
      <c r="J25" s="69">
        <f t="shared" si="8"/>
        <v>9202.6555508294205</v>
      </c>
      <c r="K25" s="55">
        <f t="shared" si="6"/>
        <v>49.536585365853661</v>
      </c>
      <c r="L25" s="56">
        <v>13682499</v>
      </c>
      <c r="M25" s="57">
        <v>0.39976209014088876</v>
      </c>
      <c r="N25" s="56">
        <v>5469744.3985906206</v>
      </c>
      <c r="O25" s="57">
        <f t="shared" si="7"/>
        <v>1.1139460194099697E-3</v>
      </c>
    </row>
    <row r="26" spans="1:15" x14ac:dyDescent="0.2">
      <c r="A26" s="58" t="s">
        <v>21</v>
      </c>
      <c r="B26" s="48">
        <f>'[1]99-00'!$B$58</f>
        <v>124</v>
      </c>
      <c r="C26" s="49"/>
      <c r="D26" s="50">
        <f>'[1]99-00'!$D$58</f>
        <v>29276284</v>
      </c>
      <c r="E26" s="51">
        <f>'[1]99-00'!$E$58</f>
        <v>6200</v>
      </c>
      <c r="F26" s="50">
        <f t="shared" si="4"/>
        <v>236099.06451612903</v>
      </c>
      <c r="G26" s="54">
        <f t="shared" si="5"/>
        <v>4721.9812903225802</v>
      </c>
      <c r="H26" s="52">
        <v>0.53614970229656933</v>
      </c>
      <c r="I26" s="53"/>
      <c r="J26" s="69">
        <f t="shared" si="8"/>
        <v>8807.2067747053097</v>
      </c>
      <c r="K26" s="55">
        <f t="shared" si="6"/>
        <v>50</v>
      </c>
      <c r="L26" s="56">
        <v>13534586</v>
      </c>
      <c r="M26" s="57">
        <v>0.40213373648549205</v>
      </c>
      <c r="N26" s="56">
        <v>5442713.6399642304</v>
      </c>
      <c r="O26" s="57">
        <f>E26/N26</f>
        <v>1.1391376453236931E-3</v>
      </c>
    </row>
    <row r="27" spans="1:15" x14ac:dyDescent="0.2">
      <c r="A27" s="58" t="s">
        <v>22</v>
      </c>
      <c r="B27" s="48">
        <v>81</v>
      </c>
      <c r="C27" s="49"/>
      <c r="D27" s="50">
        <v>20140000</v>
      </c>
      <c r="E27" s="51">
        <v>3722</v>
      </c>
      <c r="F27" s="50">
        <f t="shared" si="4"/>
        <v>248641.97530864197</v>
      </c>
      <c r="G27" s="54">
        <f t="shared" si="5"/>
        <v>5411.0693175711986</v>
      </c>
      <c r="H27" s="52">
        <v>0.52367451091579242</v>
      </c>
      <c r="I27" s="53"/>
      <c r="J27" s="69">
        <f t="shared" si="8"/>
        <v>10332.886563656533</v>
      </c>
      <c r="K27" s="55">
        <f t="shared" si="6"/>
        <v>45.950617283950621</v>
      </c>
      <c r="L27" s="56">
        <v>13192784</v>
      </c>
      <c r="M27" s="57">
        <v>0.40104098478347877</v>
      </c>
      <c r="N27" s="56">
        <v>5290847.087395722</v>
      </c>
      <c r="O27" s="57">
        <f t="shared" si="7"/>
        <v>7.0347903436235098E-4</v>
      </c>
    </row>
    <row r="28" spans="1:15" x14ac:dyDescent="0.2">
      <c r="A28" s="59" t="s">
        <v>23</v>
      </c>
      <c r="B28" s="70">
        <v>81</v>
      </c>
      <c r="C28" s="71"/>
      <c r="D28" s="60">
        <v>19740000</v>
      </c>
      <c r="E28" s="61"/>
      <c r="F28" s="62">
        <f t="shared" si="4"/>
        <v>243703.70370370371</v>
      </c>
      <c r="G28" s="65"/>
      <c r="H28" s="63">
        <v>0.50581230507513475</v>
      </c>
      <c r="I28" s="64"/>
      <c r="J28" s="72"/>
      <c r="K28" s="66"/>
      <c r="L28" s="66">
        <v>13053787</v>
      </c>
      <c r="M28" s="67">
        <v>0.39911024336065459</v>
      </c>
      <c r="N28" s="66">
        <v>5209900.1063481495</v>
      </c>
      <c r="O28" s="67">
        <f t="shared" si="7"/>
        <v>0</v>
      </c>
    </row>
  </sheetData>
  <mergeCells count="2">
    <mergeCell ref="B3:C3"/>
    <mergeCell ref="H3:I3"/>
  </mergeCells>
  <pageMargins left="0.35" right="0.37" top="0.25" bottom="0.25" header="0.3" footer="0.3"/>
  <pageSetup scale="86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E3E2-3FA5-41B2-896A-146C4C9AA8A9}">
  <dimension ref="A1:H61"/>
  <sheetViews>
    <sheetView workbookViewId="0"/>
  </sheetViews>
  <sheetFormatPr defaultColWidth="9.140625" defaultRowHeight="12.75" x14ac:dyDescent="0.2"/>
  <cols>
    <col min="1" max="16384" width="9.140625" style="4"/>
  </cols>
  <sheetData>
    <row r="1" spans="1:7" ht="18" x14ac:dyDescent="0.25">
      <c r="A1" s="3" t="s">
        <v>37</v>
      </c>
    </row>
    <row r="2" spans="1:7" ht="7.5" customHeight="1" x14ac:dyDescent="0.2"/>
    <row r="3" spans="1:7" x14ac:dyDescent="0.2">
      <c r="B3" s="78" t="s">
        <v>38</v>
      </c>
      <c r="C3" s="79"/>
      <c r="D3" s="78" t="s">
        <v>39</v>
      </c>
      <c r="E3" s="79"/>
      <c r="F3" s="78" t="s">
        <v>29</v>
      </c>
      <c r="G3" s="79"/>
    </row>
    <row r="4" spans="1:7" x14ac:dyDescent="0.2">
      <c r="A4" s="5" t="s">
        <v>40</v>
      </c>
      <c r="B4" s="6" t="s">
        <v>38</v>
      </c>
      <c r="C4" s="6">
        <v>2020</v>
      </c>
      <c r="D4" s="6" t="s">
        <v>39</v>
      </c>
      <c r="E4" s="6">
        <v>2019</v>
      </c>
      <c r="F4" s="6" t="s">
        <v>29</v>
      </c>
      <c r="G4" s="6">
        <v>2020</v>
      </c>
    </row>
    <row r="5" spans="1:7" ht="6" customHeight="1" x14ac:dyDescent="0.2">
      <c r="B5" s="7"/>
      <c r="C5" s="8"/>
      <c r="D5" s="7"/>
      <c r="E5" s="8"/>
      <c r="F5" s="7"/>
      <c r="G5" s="8"/>
    </row>
    <row r="6" spans="1:7" x14ac:dyDescent="0.2">
      <c r="A6" s="4">
        <v>2020</v>
      </c>
      <c r="B6" s="9">
        <v>258.81099999999998</v>
      </c>
      <c r="C6" s="10">
        <f>B6/$B$6</f>
        <v>1</v>
      </c>
      <c r="D6" s="9"/>
      <c r="E6" s="10"/>
      <c r="F6" s="9">
        <v>352.7</v>
      </c>
      <c r="G6" s="10">
        <f>F6/$F$6</f>
        <v>1</v>
      </c>
    </row>
    <row r="7" spans="1:7" x14ac:dyDescent="0.2">
      <c r="A7" s="4">
        <v>2019</v>
      </c>
      <c r="B7" s="9">
        <v>255.65700000000001</v>
      </c>
      <c r="C7" s="10">
        <f t="shared" ref="C7:C55" si="0">B7/$B$6</f>
        <v>0.98781350097175169</v>
      </c>
      <c r="D7" s="9">
        <v>376.5</v>
      </c>
      <c r="E7" s="10">
        <f>D7/$D$7</f>
        <v>1</v>
      </c>
      <c r="F7" s="9">
        <v>346</v>
      </c>
      <c r="G7" s="10">
        <f t="shared" ref="G7:G55" si="1">F7/$F$6</f>
        <v>0.98100368585199893</v>
      </c>
    </row>
    <row r="8" spans="1:7" x14ac:dyDescent="0.2">
      <c r="A8" s="4">
        <v>2018</v>
      </c>
      <c r="B8" s="9">
        <v>251.107</v>
      </c>
      <c r="C8" s="10">
        <f t="shared" si="0"/>
        <v>0.9702331044661936</v>
      </c>
      <c r="D8" s="9">
        <v>369.8</v>
      </c>
      <c r="E8" s="10">
        <f t="shared" ref="E8:E48" si="2">D8/$D$7</f>
        <v>0.98220451527224439</v>
      </c>
      <c r="F8" s="9">
        <v>336.1</v>
      </c>
      <c r="G8" s="10">
        <f t="shared" si="1"/>
        <v>0.95293450524525103</v>
      </c>
    </row>
    <row r="9" spans="1:7" x14ac:dyDescent="0.2">
      <c r="A9" s="4">
        <v>2017</v>
      </c>
      <c r="B9" s="9">
        <v>245.12</v>
      </c>
      <c r="C9" s="10">
        <f t="shared" si="0"/>
        <v>0.94710039372360533</v>
      </c>
      <c r="D9" s="9">
        <v>361</v>
      </c>
      <c r="E9" s="10">
        <f t="shared" si="2"/>
        <v>0.95883134130146086</v>
      </c>
      <c r="F9" s="9">
        <v>327.39999999999998</v>
      </c>
      <c r="G9" s="10">
        <f t="shared" si="1"/>
        <v>0.92826764956053298</v>
      </c>
    </row>
    <row r="10" spans="1:7" x14ac:dyDescent="0.2">
      <c r="A10" s="4">
        <v>2016</v>
      </c>
      <c r="B10" s="9">
        <v>240.00700000000001</v>
      </c>
      <c r="C10" s="10">
        <f t="shared" si="0"/>
        <v>0.92734466463944742</v>
      </c>
      <c r="D10" s="9">
        <v>353.4</v>
      </c>
      <c r="E10" s="10">
        <f t="shared" si="2"/>
        <v>0.93864541832669313</v>
      </c>
      <c r="F10" s="9">
        <v>317.7</v>
      </c>
      <c r="G10" s="10">
        <f t="shared" si="1"/>
        <v>0.90076552310745672</v>
      </c>
    </row>
    <row r="11" spans="1:7" x14ac:dyDescent="0.2">
      <c r="A11" s="4">
        <v>2015</v>
      </c>
      <c r="B11" s="9">
        <v>237.017</v>
      </c>
      <c r="C11" s="10">
        <f t="shared" si="0"/>
        <v>0.91579183265008057</v>
      </c>
      <c r="D11" s="9">
        <v>348.9</v>
      </c>
      <c r="E11" s="10">
        <f t="shared" si="2"/>
        <v>0.92669322709163338</v>
      </c>
      <c r="F11" s="9">
        <v>312.89999999999998</v>
      </c>
      <c r="G11" s="10">
        <f t="shared" si="1"/>
        <v>0.88715622341933653</v>
      </c>
    </row>
    <row r="12" spans="1:7" x14ac:dyDescent="0.2">
      <c r="A12" s="4">
        <v>2014</v>
      </c>
      <c r="B12" s="9">
        <v>236.73599999999999</v>
      </c>
      <c r="C12" s="10">
        <f t="shared" si="0"/>
        <v>0.91470609827248461</v>
      </c>
      <c r="D12" s="9">
        <v>348.3</v>
      </c>
      <c r="E12" s="10">
        <f t="shared" si="2"/>
        <v>0.92509960159362548</v>
      </c>
      <c r="F12" s="9">
        <v>306.7</v>
      </c>
      <c r="G12" s="10">
        <f t="shared" si="1"/>
        <v>0.86957754465551462</v>
      </c>
    </row>
    <row r="13" spans="1:7" x14ac:dyDescent="0.2">
      <c r="A13" s="4">
        <v>2013</v>
      </c>
      <c r="B13" s="9">
        <v>232.95699999999999</v>
      </c>
      <c r="C13" s="10">
        <f t="shared" si="0"/>
        <v>0.90010470961435185</v>
      </c>
      <c r="D13" s="9">
        <v>342.5</v>
      </c>
      <c r="E13" s="10">
        <f t="shared" si="2"/>
        <v>0.90969455511288178</v>
      </c>
      <c r="F13" s="9">
        <v>297.8</v>
      </c>
      <c r="G13" s="10">
        <f t="shared" si="1"/>
        <v>0.84434363481712504</v>
      </c>
    </row>
    <row r="14" spans="1:7" x14ac:dyDescent="0.2">
      <c r="A14" s="4">
        <v>2012</v>
      </c>
      <c r="B14" s="9">
        <v>229.59399999999999</v>
      </c>
      <c r="C14" s="10">
        <f t="shared" si="0"/>
        <v>0.88711067149387013</v>
      </c>
      <c r="D14" s="9">
        <v>337.5</v>
      </c>
      <c r="E14" s="10">
        <f t="shared" si="2"/>
        <v>0.89641434262948205</v>
      </c>
      <c r="F14" s="9">
        <v>293.2</v>
      </c>
      <c r="G14" s="10">
        <f t="shared" si="1"/>
        <v>0.8313013892826765</v>
      </c>
    </row>
    <row r="15" spans="1:7" x14ac:dyDescent="0.2">
      <c r="A15" s="4">
        <v>2011</v>
      </c>
      <c r="B15" s="9">
        <v>224.93899999999999</v>
      </c>
      <c r="C15" s="10">
        <f t="shared" si="0"/>
        <v>0.86912457353049144</v>
      </c>
      <c r="D15" s="9">
        <v>330.5</v>
      </c>
      <c r="E15" s="10">
        <f t="shared" si="2"/>
        <v>0.87782204515272244</v>
      </c>
      <c r="F15" s="9">
        <v>288.39999999999998</v>
      </c>
      <c r="G15" s="10">
        <f t="shared" si="1"/>
        <v>0.81769208959455619</v>
      </c>
    </row>
    <row r="16" spans="1:7" x14ac:dyDescent="0.2">
      <c r="A16" s="4">
        <v>2010</v>
      </c>
      <c r="B16" s="9">
        <v>218.1</v>
      </c>
      <c r="C16" s="10">
        <f t="shared" si="0"/>
        <v>0.84269988524444484</v>
      </c>
      <c r="D16" s="9">
        <v>320.39999999999998</v>
      </c>
      <c r="E16" s="10">
        <f t="shared" si="2"/>
        <v>0.85099601593625496</v>
      </c>
      <c r="F16" s="9">
        <v>281.8</v>
      </c>
      <c r="G16" s="10">
        <f t="shared" si="1"/>
        <v>0.798979302523391</v>
      </c>
    </row>
    <row r="17" spans="1:7" x14ac:dyDescent="0.2">
      <c r="A17" s="4">
        <v>2009</v>
      </c>
      <c r="B17" s="9">
        <v>214.5</v>
      </c>
      <c r="C17" s="10">
        <f t="shared" si="0"/>
        <v>0.828790120976311</v>
      </c>
      <c r="D17" s="9">
        <v>315.2</v>
      </c>
      <c r="E17" s="10">
        <f t="shared" si="2"/>
        <v>0.83718459495351927</v>
      </c>
      <c r="F17" s="9">
        <v>279.3</v>
      </c>
      <c r="G17" s="10">
        <f t="shared" si="1"/>
        <v>0.79189112560249508</v>
      </c>
    </row>
    <row r="18" spans="1:7" x14ac:dyDescent="0.2">
      <c r="A18" s="4">
        <v>2008</v>
      </c>
      <c r="B18" s="9">
        <v>215.3</v>
      </c>
      <c r="C18" s="10">
        <f t="shared" si="0"/>
        <v>0.83188117970256303</v>
      </c>
      <c r="D18" s="9">
        <v>316.3</v>
      </c>
      <c r="E18" s="10">
        <f t="shared" si="2"/>
        <v>0.84010624169986725</v>
      </c>
      <c r="F18" s="9">
        <v>273.2</v>
      </c>
      <c r="G18" s="10">
        <f t="shared" si="1"/>
        <v>0.77459597391550894</v>
      </c>
    </row>
    <row r="19" spans="1:7" x14ac:dyDescent="0.2">
      <c r="A19" s="4">
        <v>2007</v>
      </c>
      <c r="B19" s="9">
        <v>207.3</v>
      </c>
      <c r="C19" s="10">
        <f t="shared" si="0"/>
        <v>0.80097059244004321</v>
      </c>
      <c r="D19" s="9">
        <v>304.60000000000002</v>
      </c>
      <c r="E19" s="10">
        <f t="shared" si="2"/>
        <v>0.80903054448871192</v>
      </c>
      <c r="F19" s="9">
        <v>260.3</v>
      </c>
      <c r="G19" s="10">
        <f t="shared" si="1"/>
        <v>0.73802098100368596</v>
      </c>
    </row>
    <row r="20" spans="1:7" x14ac:dyDescent="0.2">
      <c r="A20" s="4">
        <v>2006</v>
      </c>
      <c r="B20" s="9">
        <v>201.6</v>
      </c>
      <c r="C20" s="10">
        <f t="shared" si="0"/>
        <v>0.77894679901549779</v>
      </c>
      <c r="D20" s="9">
        <v>296.2</v>
      </c>
      <c r="E20" s="10">
        <f t="shared" si="2"/>
        <v>0.78671978751660021</v>
      </c>
      <c r="F20" s="9">
        <v>253.1</v>
      </c>
      <c r="G20" s="10">
        <f t="shared" si="1"/>
        <v>0.71760703147150551</v>
      </c>
    </row>
    <row r="21" spans="1:7" x14ac:dyDescent="0.2">
      <c r="A21" s="4">
        <v>2005</v>
      </c>
      <c r="B21" s="9">
        <v>195.3</v>
      </c>
      <c r="C21" s="10">
        <f t="shared" si="0"/>
        <v>0.75460471154626363</v>
      </c>
      <c r="D21" s="9">
        <v>286.89999999999998</v>
      </c>
      <c r="E21" s="10">
        <f t="shared" si="2"/>
        <v>0.7620185922974767</v>
      </c>
      <c r="F21" s="9">
        <v>240.8</v>
      </c>
      <c r="G21" s="10">
        <f t="shared" si="1"/>
        <v>0.68273320102069757</v>
      </c>
    </row>
    <row r="22" spans="1:7" x14ac:dyDescent="0.2">
      <c r="A22" s="4">
        <v>2004</v>
      </c>
      <c r="B22" s="9">
        <v>188.9</v>
      </c>
      <c r="C22" s="10">
        <f t="shared" si="0"/>
        <v>0.72987624173624777</v>
      </c>
      <c r="D22" s="9">
        <v>277.5</v>
      </c>
      <c r="E22" s="10">
        <f t="shared" si="2"/>
        <v>0.73705179282868527</v>
      </c>
      <c r="F22" s="9">
        <v>231.7</v>
      </c>
      <c r="G22" s="10">
        <f t="shared" si="1"/>
        <v>0.65693223702863623</v>
      </c>
    </row>
    <row r="23" spans="1:7" x14ac:dyDescent="0.2">
      <c r="A23" s="4">
        <v>2003</v>
      </c>
      <c r="B23" s="9">
        <v>184</v>
      </c>
      <c r="C23" s="10">
        <f t="shared" si="0"/>
        <v>0.71094350703795439</v>
      </c>
      <c r="D23" s="9">
        <v>270.2</v>
      </c>
      <c r="E23" s="10">
        <f t="shared" si="2"/>
        <v>0.71766268260292165</v>
      </c>
      <c r="F23" s="9">
        <v>223.5</v>
      </c>
      <c r="G23" s="10">
        <f t="shared" si="1"/>
        <v>0.63368301672809757</v>
      </c>
    </row>
    <row r="24" spans="1:7" x14ac:dyDescent="0.2">
      <c r="A24" s="4">
        <v>2002</v>
      </c>
      <c r="B24" s="9">
        <v>179.9</v>
      </c>
      <c r="C24" s="10">
        <f t="shared" si="0"/>
        <v>0.69510183106591306</v>
      </c>
      <c r="D24" s="9">
        <v>264.2</v>
      </c>
      <c r="E24" s="10">
        <f t="shared" si="2"/>
        <v>0.70172642762284199</v>
      </c>
      <c r="F24" s="9">
        <v>212.7</v>
      </c>
      <c r="G24" s="10">
        <f t="shared" si="1"/>
        <v>0.603062092429827</v>
      </c>
    </row>
    <row r="25" spans="1:7" x14ac:dyDescent="0.2">
      <c r="A25" s="4">
        <v>2001</v>
      </c>
      <c r="B25" s="9">
        <v>177.1</v>
      </c>
      <c r="C25" s="10">
        <f t="shared" si="0"/>
        <v>0.68428312552403103</v>
      </c>
      <c r="D25" s="9">
        <v>260.10000000000002</v>
      </c>
      <c r="E25" s="10">
        <f t="shared" si="2"/>
        <v>0.69083665338645428</v>
      </c>
      <c r="F25" s="9">
        <v>208.7</v>
      </c>
      <c r="G25" s="10">
        <f t="shared" si="1"/>
        <v>0.59172100935639349</v>
      </c>
    </row>
    <row r="26" spans="1:7" x14ac:dyDescent="0.2">
      <c r="A26" s="4">
        <v>2000</v>
      </c>
      <c r="B26" s="9">
        <v>172.2</v>
      </c>
      <c r="C26" s="10">
        <f t="shared" si="0"/>
        <v>0.66535039082573766</v>
      </c>
      <c r="D26" s="9">
        <v>252.9</v>
      </c>
      <c r="E26" s="10">
        <f t="shared" si="2"/>
        <v>0.67171314741035859</v>
      </c>
      <c r="F26" s="9">
        <v>196.9</v>
      </c>
      <c r="G26" s="10">
        <f t="shared" si="1"/>
        <v>0.55826481428976471</v>
      </c>
    </row>
    <row r="27" spans="1:7" x14ac:dyDescent="0.2">
      <c r="A27" s="4">
        <v>1999</v>
      </c>
      <c r="B27" s="9">
        <v>166.6</v>
      </c>
      <c r="C27" s="10">
        <f t="shared" si="0"/>
        <v>0.64371297974197395</v>
      </c>
      <c r="D27" s="9">
        <v>244.6</v>
      </c>
      <c r="E27" s="10">
        <f t="shared" si="2"/>
        <v>0.64966799468791503</v>
      </c>
      <c r="F27" s="9">
        <v>189.1</v>
      </c>
      <c r="G27" s="10">
        <f t="shared" si="1"/>
        <v>0.53614970229656933</v>
      </c>
    </row>
    <row r="28" spans="1:7" x14ac:dyDescent="0.2">
      <c r="A28" s="4">
        <v>1998</v>
      </c>
      <c r="B28" s="9">
        <v>163</v>
      </c>
      <c r="C28" s="10">
        <f t="shared" si="0"/>
        <v>0.62980321547383999</v>
      </c>
      <c r="D28" s="9">
        <v>239.5</v>
      </c>
      <c r="E28" s="10">
        <f t="shared" si="2"/>
        <v>0.63612217795484727</v>
      </c>
      <c r="F28" s="9">
        <v>184.7</v>
      </c>
      <c r="G28" s="10">
        <f t="shared" si="1"/>
        <v>0.52367451091579242</v>
      </c>
    </row>
    <row r="29" spans="1:7" x14ac:dyDescent="0.2">
      <c r="A29" s="4">
        <v>1997</v>
      </c>
      <c r="B29" s="9">
        <v>160.5</v>
      </c>
      <c r="C29" s="10">
        <f t="shared" si="0"/>
        <v>0.62014365695430262</v>
      </c>
      <c r="D29" s="9">
        <v>236.3</v>
      </c>
      <c r="E29" s="10">
        <f t="shared" si="2"/>
        <v>0.62762284196547147</v>
      </c>
      <c r="F29" s="9">
        <v>178.4</v>
      </c>
      <c r="G29" s="10">
        <f t="shared" si="1"/>
        <v>0.50581230507513475</v>
      </c>
    </row>
    <row r="30" spans="1:7" x14ac:dyDescent="0.2">
      <c r="A30" s="4">
        <v>1996</v>
      </c>
      <c r="B30" s="9">
        <v>156.9</v>
      </c>
      <c r="C30" s="10">
        <f t="shared" si="0"/>
        <v>0.60623389268616878</v>
      </c>
      <c r="D30" s="9">
        <v>231.3</v>
      </c>
      <c r="E30" s="10">
        <f t="shared" si="2"/>
        <v>0.61434262948207174</v>
      </c>
      <c r="F30" s="9">
        <v>173</v>
      </c>
      <c r="G30" s="10">
        <f t="shared" si="1"/>
        <v>0.49050184292599947</v>
      </c>
    </row>
    <row r="31" spans="1:7" x14ac:dyDescent="0.2">
      <c r="A31" s="4">
        <v>1995</v>
      </c>
      <c r="B31" s="9">
        <v>152.4</v>
      </c>
      <c r="C31" s="10">
        <f t="shared" si="0"/>
        <v>0.58884668735100143</v>
      </c>
      <c r="D31" s="9">
        <v>225.3</v>
      </c>
      <c r="E31" s="10">
        <f t="shared" si="2"/>
        <v>0.59840637450199208</v>
      </c>
      <c r="F31" s="9">
        <v>168.1</v>
      </c>
      <c r="G31" s="10">
        <f t="shared" si="1"/>
        <v>0.4766090161610434</v>
      </c>
    </row>
    <row r="32" spans="1:7" x14ac:dyDescent="0.2">
      <c r="A32" s="4">
        <v>1994</v>
      </c>
      <c r="B32" s="9">
        <v>148.19999999999999</v>
      </c>
      <c r="C32" s="10">
        <f t="shared" si="0"/>
        <v>0.57261862903817839</v>
      </c>
      <c r="D32" s="9">
        <v>220</v>
      </c>
      <c r="E32" s="10">
        <f t="shared" si="2"/>
        <v>0.58432934926958835</v>
      </c>
      <c r="F32" s="9">
        <v>163.30000000000001</v>
      </c>
      <c r="G32" s="10">
        <f t="shared" si="1"/>
        <v>0.46299971647292321</v>
      </c>
    </row>
    <row r="33" spans="1:7" x14ac:dyDescent="0.2">
      <c r="A33" s="4">
        <v>1993</v>
      </c>
      <c r="B33" s="9">
        <v>144.5</v>
      </c>
      <c r="C33" s="10">
        <f t="shared" si="0"/>
        <v>0.55832248242926308</v>
      </c>
      <c r="D33" s="9">
        <v>215.5</v>
      </c>
      <c r="E33" s="10">
        <f t="shared" si="2"/>
        <v>0.5723771580345286</v>
      </c>
      <c r="F33" s="9">
        <v>157.9</v>
      </c>
      <c r="G33" s="10">
        <f t="shared" si="1"/>
        <v>0.44768925432378798</v>
      </c>
    </row>
    <row r="34" spans="1:7" x14ac:dyDescent="0.2">
      <c r="A34" s="4">
        <v>1992</v>
      </c>
      <c r="B34" s="9">
        <v>140.30000000000001</v>
      </c>
      <c r="C34" s="10">
        <f t="shared" si="0"/>
        <v>0.54209442411644027</v>
      </c>
      <c r="D34" s="9">
        <v>210.2</v>
      </c>
      <c r="E34" s="10">
        <f t="shared" si="2"/>
        <v>0.55830013280212476</v>
      </c>
      <c r="F34" s="9">
        <v>153.5</v>
      </c>
      <c r="G34" s="10">
        <f t="shared" si="1"/>
        <v>0.43521406294301107</v>
      </c>
    </row>
    <row r="35" spans="1:7" x14ac:dyDescent="0.2">
      <c r="A35" s="4">
        <v>1991</v>
      </c>
      <c r="B35" s="9">
        <v>136.19999999999999</v>
      </c>
      <c r="C35" s="10">
        <f t="shared" si="0"/>
        <v>0.52625274814439882</v>
      </c>
      <c r="D35" s="9">
        <v>205.1</v>
      </c>
      <c r="E35" s="10">
        <f t="shared" si="2"/>
        <v>0.54475431606905711</v>
      </c>
      <c r="F35" s="9">
        <v>148.19999999999999</v>
      </c>
      <c r="G35" s="10">
        <f t="shared" si="1"/>
        <v>0.42018712787071161</v>
      </c>
    </row>
    <row r="36" spans="1:7" x14ac:dyDescent="0.2">
      <c r="A36" s="4">
        <v>1990</v>
      </c>
      <c r="B36" s="9">
        <v>130.69999999999999</v>
      </c>
      <c r="C36" s="10">
        <f t="shared" si="0"/>
        <v>0.50500171940141647</v>
      </c>
      <c r="D36" s="9">
        <v>197.9</v>
      </c>
      <c r="E36" s="10">
        <f t="shared" si="2"/>
        <v>0.52563081009296153</v>
      </c>
      <c r="F36" s="9">
        <v>140.80000000000001</v>
      </c>
      <c r="G36" s="10">
        <f t="shared" si="1"/>
        <v>0.39920612418485968</v>
      </c>
    </row>
    <row r="37" spans="1:7" x14ac:dyDescent="0.2">
      <c r="A37" s="4">
        <v>1989</v>
      </c>
      <c r="B37" s="9">
        <v>124</v>
      </c>
      <c r="C37" s="10">
        <f t="shared" si="0"/>
        <v>0.47911410256905623</v>
      </c>
      <c r="D37" s="9">
        <v>188.6</v>
      </c>
      <c r="E37" s="10">
        <f t="shared" si="2"/>
        <v>0.50092961487383791</v>
      </c>
      <c r="F37" s="9">
        <v>132.80000000000001</v>
      </c>
      <c r="G37" s="10">
        <f t="shared" si="1"/>
        <v>0.37652395803799266</v>
      </c>
    </row>
    <row r="38" spans="1:7" x14ac:dyDescent="0.2">
      <c r="A38" s="4">
        <v>1988</v>
      </c>
      <c r="B38" s="9">
        <v>118.3</v>
      </c>
      <c r="C38" s="10">
        <f t="shared" si="0"/>
        <v>0.45709030914451088</v>
      </c>
      <c r="D38" s="9">
        <v>180.7</v>
      </c>
      <c r="E38" s="10">
        <f t="shared" si="2"/>
        <v>0.4799468791500664</v>
      </c>
      <c r="F38" s="9">
        <v>126.2</v>
      </c>
      <c r="G38" s="10">
        <f t="shared" si="1"/>
        <v>0.35781117096682735</v>
      </c>
    </row>
    <row r="39" spans="1:7" x14ac:dyDescent="0.2">
      <c r="A39" s="4">
        <v>1987</v>
      </c>
      <c r="B39" s="9">
        <v>113.6</v>
      </c>
      <c r="C39" s="10">
        <f t="shared" si="0"/>
        <v>0.43893033912778051</v>
      </c>
      <c r="D39" s="9">
        <v>174.4</v>
      </c>
      <c r="E39" s="10">
        <f t="shared" si="2"/>
        <v>0.46321381142098272</v>
      </c>
      <c r="F39" s="9">
        <v>120.9</v>
      </c>
      <c r="G39" s="10">
        <f t="shared" si="1"/>
        <v>0.34278423589452794</v>
      </c>
    </row>
    <row r="40" spans="1:7" x14ac:dyDescent="0.2">
      <c r="A40" s="4">
        <v>1986</v>
      </c>
      <c r="B40" s="9">
        <v>109.6</v>
      </c>
      <c r="C40" s="10">
        <f t="shared" si="0"/>
        <v>0.42347504549652065</v>
      </c>
      <c r="D40" s="9">
        <v>168.6</v>
      </c>
      <c r="E40" s="10">
        <f t="shared" si="2"/>
        <v>0.44780876494023902</v>
      </c>
      <c r="F40" s="9">
        <v>116.3</v>
      </c>
      <c r="G40" s="10">
        <f t="shared" si="1"/>
        <v>0.3297419903600794</v>
      </c>
    </row>
    <row r="41" spans="1:7" x14ac:dyDescent="0.2">
      <c r="A41" s="4">
        <v>1985</v>
      </c>
      <c r="B41" s="9">
        <v>107.6</v>
      </c>
      <c r="C41" s="10">
        <f t="shared" si="0"/>
        <v>0.41574739868089072</v>
      </c>
      <c r="D41" s="9">
        <v>165.7</v>
      </c>
      <c r="E41" s="10">
        <f t="shared" si="2"/>
        <v>0.44010624169986717</v>
      </c>
      <c r="F41" s="9">
        <v>110.8</v>
      </c>
      <c r="G41" s="10">
        <f t="shared" si="1"/>
        <v>0.31414800113410829</v>
      </c>
    </row>
    <row r="42" spans="1:7" x14ac:dyDescent="0.2">
      <c r="A42" s="4">
        <v>1984</v>
      </c>
      <c r="B42" s="9">
        <v>103.9</v>
      </c>
      <c r="C42" s="10">
        <f t="shared" si="0"/>
        <v>0.40145125207197535</v>
      </c>
      <c r="D42" s="9">
        <v>160.19999999999999</v>
      </c>
      <c r="E42" s="10">
        <f t="shared" si="2"/>
        <v>0.42549800796812748</v>
      </c>
      <c r="F42" s="9">
        <v>104.8</v>
      </c>
      <c r="G42" s="10">
        <f t="shared" si="1"/>
        <v>0.29713637652395802</v>
      </c>
    </row>
    <row r="43" spans="1:7" x14ac:dyDescent="0.2">
      <c r="A43" s="4">
        <v>1983</v>
      </c>
      <c r="B43" s="9">
        <v>99.6</v>
      </c>
      <c r="C43" s="10">
        <f t="shared" si="0"/>
        <v>0.38483681141837095</v>
      </c>
      <c r="D43" s="9">
        <v>153.80000000000001</v>
      </c>
      <c r="E43" s="10">
        <f t="shared" si="2"/>
        <v>0.40849933598937588</v>
      </c>
      <c r="F43" s="9">
        <v>100</v>
      </c>
      <c r="G43" s="10">
        <f t="shared" si="1"/>
        <v>0.28352707683583783</v>
      </c>
    </row>
    <row r="44" spans="1:7" x14ac:dyDescent="0.2">
      <c r="A44" s="4">
        <v>1982</v>
      </c>
      <c r="B44" s="9">
        <v>96.5</v>
      </c>
      <c r="C44" s="10">
        <f t="shared" si="0"/>
        <v>0.37285895885414455</v>
      </c>
      <c r="D44" s="9">
        <v>147.5</v>
      </c>
      <c r="E44" s="10">
        <f t="shared" si="2"/>
        <v>0.39176626826029215</v>
      </c>
      <c r="F44" s="9">
        <v>93.9</v>
      </c>
      <c r="G44" s="10">
        <f t="shared" si="1"/>
        <v>0.26623192514885174</v>
      </c>
    </row>
    <row r="45" spans="1:7" x14ac:dyDescent="0.2">
      <c r="A45" s="4">
        <v>1981</v>
      </c>
      <c r="B45" s="9">
        <v>90.9</v>
      </c>
      <c r="C45" s="10">
        <f t="shared" si="0"/>
        <v>0.35122154777038073</v>
      </c>
      <c r="D45" s="9">
        <v>139.1</v>
      </c>
      <c r="E45" s="10">
        <f t="shared" si="2"/>
        <v>0.3694555112881806</v>
      </c>
      <c r="F45" s="9">
        <v>85.8</v>
      </c>
      <c r="G45" s="10">
        <f t="shared" si="1"/>
        <v>0.24326623192514885</v>
      </c>
    </row>
    <row r="46" spans="1:7" x14ac:dyDescent="0.2">
      <c r="A46" s="4">
        <v>1980</v>
      </c>
      <c r="B46" s="9">
        <v>82.4</v>
      </c>
      <c r="C46" s="10">
        <f t="shared" si="0"/>
        <v>0.31837904880395351</v>
      </c>
      <c r="D46" s="9">
        <v>127.1</v>
      </c>
      <c r="E46" s="10">
        <f t="shared" si="2"/>
        <v>0.33758300132802121</v>
      </c>
      <c r="F46" s="9">
        <v>77.5</v>
      </c>
      <c r="G46" s="10">
        <f t="shared" si="1"/>
        <v>0.21973348454777433</v>
      </c>
    </row>
    <row r="47" spans="1:7" x14ac:dyDescent="0.2">
      <c r="A47" s="4">
        <v>1979</v>
      </c>
      <c r="B47" s="9">
        <v>72.599999999999994</v>
      </c>
      <c r="C47" s="10">
        <f t="shared" si="0"/>
        <v>0.28051357940736676</v>
      </c>
      <c r="D47" s="9">
        <v>114.3</v>
      </c>
      <c r="E47" s="10">
        <f t="shared" si="2"/>
        <v>0.3035856573705179</v>
      </c>
      <c r="F47" s="9">
        <v>70.5</v>
      </c>
      <c r="G47" s="10">
        <f t="shared" si="1"/>
        <v>0.19988658916926566</v>
      </c>
    </row>
    <row r="48" spans="1:7" x14ac:dyDescent="0.2">
      <c r="A48" s="4">
        <v>1978</v>
      </c>
      <c r="B48" s="9">
        <v>65.2</v>
      </c>
      <c r="C48" s="10">
        <f t="shared" si="0"/>
        <v>0.25192128618953602</v>
      </c>
      <c r="D48" s="9">
        <v>104.4</v>
      </c>
      <c r="E48" s="10">
        <f t="shared" si="2"/>
        <v>0.2772908366533865</v>
      </c>
      <c r="F48" s="9">
        <v>65.7</v>
      </c>
      <c r="G48" s="10">
        <f t="shared" si="1"/>
        <v>0.18627728948114547</v>
      </c>
    </row>
    <row r="49" spans="1:8" x14ac:dyDescent="0.2">
      <c r="A49" s="4">
        <v>1977</v>
      </c>
      <c r="B49" s="9">
        <v>60.6</v>
      </c>
      <c r="C49" s="10">
        <f t="shared" si="0"/>
        <v>0.23414769851358716</v>
      </c>
      <c r="D49" s="7"/>
      <c r="E49" s="8"/>
      <c r="F49" s="9">
        <v>61.5</v>
      </c>
      <c r="G49" s="10">
        <f t="shared" si="1"/>
        <v>0.17436915225404026</v>
      </c>
    </row>
    <row r="50" spans="1:8" x14ac:dyDescent="0.2">
      <c r="A50" s="4">
        <v>1976</v>
      </c>
      <c r="B50" s="9">
        <v>56.9</v>
      </c>
      <c r="C50" s="10">
        <f t="shared" si="0"/>
        <v>0.21985155190467176</v>
      </c>
      <c r="D50" s="7"/>
      <c r="E50" s="8"/>
      <c r="F50" s="9">
        <v>57.8</v>
      </c>
      <c r="G50" s="10">
        <f t="shared" si="1"/>
        <v>0.16387865041111427</v>
      </c>
    </row>
    <row r="51" spans="1:8" x14ac:dyDescent="0.2">
      <c r="A51" s="4">
        <v>1975</v>
      </c>
      <c r="B51" s="9">
        <v>53.8</v>
      </c>
      <c r="C51" s="10">
        <f t="shared" si="0"/>
        <v>0.20787369934044536</v>
      </c>
      <c r="D51" s="7"/>
      <c r="E51" s="8"/>
      <c r="F51" s="9">
        <v>54.3</v>
      </c>
      <c r="G51" s="10">
        <f t="shared" si="1"/>
        <v>0.15395520272185995</v>
      </c>
    </row>
    <row r="52" spans="1:8" x14ac:dyDescent="0.2">
      <c r="A52" s="4">
        <v>1974</v>
      </c>
      <c r="B52" s="9">
        <v>49.3</v>
      </c>
      <c r="C52" s="10">
        <f t="shared" si="0"/>
        <v>0.19048649400527798</v>
      </c>
      <c r="D52" s="7"/>
      <c r="E52" s="8"/>
      <c r="F52" s="9">
        <v>49.9</v>
      </c>
      <c r="G52" s="10">
        <f t="shared" si="1"/>
        <v>0.14148001134108307</v>
      </c>
    </row>
    <row r="53" spans="1:8" x14ac:dyDescent="0.2">
      <c r="A53" s="4">
        <v>1973</v>
      </c>
      <c r="B53" s="9">
        <v>44.4</v>
      </c>
      <c r="C53" s="10">
        <f t="shared" si="0"/>
        <v>0.17155375930698463</v>
      </c>
      <c r="D53" s="7"/>
      <c r="E53" s="8"/>
      <c r="F53" s="9">
        <v>46.7</v>
      </c>
      <c r="G53" s="10">
        <f t="shared" si="1"/>
        <v>0.13240714488233626</v>
      </c>
    </row>
    <row r="54" spans="1:8" x14ac:dyDescent="0.2">
      <c r="A54" s="4">
        <v>1972</v>
      </c>
      <c r="B54" s="9">
        <v>41.8</v>
      </c>
      <c r="C54" s="10">
        <f t="shared" si="0"/>
        <v>0.16150781844666573</v>
      </c>
      <c r="D54" s="7"/>
      <c r="E54" s="8"/>
      <c r="F54" s="9">
        <v>44.3</v>
      </c>
      <c r="G54" s="10">
        <f t="shared" si="1"/>
        <v>0.12560249503827614</v>
      </c>
    </row>
    <row r="55" spans="1:8" x14ac:dyDescent="0.2">
      <c r="A55" s="4">
        <v>1971</v>
      </c>
      <c r="B55" s="11">
        <v>40.5</v>
      </c>
      <c r="C55" s="12">
        <f t="shared" si="0"/>
        <v>0.15648484801650628</v>
      </c>
      <c r="D55" s="13"/>
      <c r="E55" s="14"/>
      <c r="F55" s="11">
        <v>42.1</v>
      </c>
      <c r="G55" s="12">
        <f t="shared" si="1"/>
        <v>0.11936489934788773</v>
      </c>
    </row>
    <row r="56" spans="1:8" ht="6.75" customHeight="1" x14ac:dyDescent="0.2"/>
    <row r="57" spans="1:8" x14ac:dyDescent="0.2">
      <c r="A57" s="4" t="s">
        <v>41</v>
      </c>
      <c r="B57" s="4" t="s">
        <v>45</v>
      </c>
    </row>
    <row r="58" spans="1:8" ht="15" x14ac:dyDescent="0.25">
      <c r="A58" s="4" t="s">
        <v>42</v>
      </c>
      <c r="B58" s="15" t="s">
        <v>43</v>
      </c>
    </row>
    <row r="59" spans="1:8" x14ac:dyDescent="0.2">
      <c r="A59" s="4" t="s">
        <v>44</v>
      </c>
      <c r="B59" s="80" t="s">
        <v>46</v>
      </c>
      <c r="C59" s="80"/>
      <c r="D59" s="80"/>
      <c r="E59" s="80"/>
      <c r="F59" s="80"/>
      <c r="G59" s="80"/>
      <c r="H59" s="80"/>
    </row>
    <row r="60" spans="1:8" x14ac:dyDescent="0.2">
      <c r="B60" s="80"/>
      <c r="C60" s="80"/>
      <c r="D60" s="80"/>
      <c r="E60" s="80"/>
      <c r="F60" s="80"/>
      <c r="G60" s="80"/>
      <c r="H60" s="80"/>
    </row>
    <row r="61" spans="1:8" x14ac:dyDescent="0.2">
      <c r="B61" s="80"/>
      <c r="C61" s="80"/>
      <c r="D61" s="80"/>
      <c r="E61" s="80"/>
      <c r="F61" s="80"/>
      <c r="G61" s="80"/>
      <c r="H61" s="80"/>
    </row>
  </sheetData>
  <mergeCells count="4">
    <mergeCell ref="B3:C3"/>
    <mergeCell ref="D3:E3"/>
    <mergeCell ref="F3:G3"/>
    <mergeCell ref="B59:H61"/>
  </mergeCells>
  <hyperlinks>
    <hyperlink ref="B58" r:id="rId1" xr:uid="{5B5CBA76-FF6D-4E61-8AA1-75C404E7A507}"/>
  </hyperlinks>
  <pageMargins left="0.5" right="0.5" top="0.5" bottom="0.5" header="0.5" footer="0.5"/>
  <pageSetup scale="9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FE70-6C19-4137-A709-1D997EEE75DB}">
  <dimension ref="A1:R23"/>
  <sheetViews>
    <sheetView workbookViewId="0"/>
  </sheetViews>
  <sheetFormatPr defaultRowHeight="15" x14ac:dyDescent="0.25"/>
  <sheetData>
    <row r="1" spans="1:18" x14ac:dyDescent="0.25">
      <c r="A1" s="16" t="s">
        <v>47</v>
      </c>
    </row>
    <row r="2" spans="1:18" x14ac:dyDescent="0.25">
      <c r="B2" s="17" t="s">
        <v>89</v>
      </c>
      <c r="C2" s="18"/>
      <c r="D2" s="18"/>
      <c r="E2" s="18"/>
      <c r="F2" s="18"/>
      <c r="G2" s="18"/>
      <c r="H2" s="18"/>
      <c r="I2" s="18"/>
      <c r="J2" s="19" t="s">
        <v>55</v>
      </c>
      <c r="K2" s="20"/>
      <c r="L2" s="18"/>
      <c r="M2" s="18"/>
      <c r="N2" s="18"/>
      <c r="O2" s="18"/>
      <c r="P2" s="18"/>
      <c r="Q2" s="18"/>
      <c r="R2" s="21"/>
    </row>
    <row r="3" spans="1:18" x14ac:dyDescent="0.25">
      <c r="B3" s="2" t="s">
        <v>48</v>
      </c>
      <c r="C3" s="22"/>
      <c r="D3" s="22"/>
      <c r="E3" s="22"/>
      <c r="F3" s="22"/>
      <c r="G3" s="22"/>
      <c r="H3" s="22"/>
      <c r="I3" s="22"/>
      <c r="J3" s="30" t="s">
        <v>5</v>
      </c>
      <c r="K3" s="30" t="s">
        <v>56</v>
      </c>
      <c r="L3" s="22"/>
      <c r="M3" s="22"/>
      <c r="N3" s="22"/>
      <c r="O3" s="22"/>
      <c r="P3" s="22"/>
      <c r="Q3" s="22"/>
      <c r="R3" s="23"/>
    </row>
    <row r="4" spans="1:18" x14ac:dyDescent="0.25">
      <c r="B4" s="24" t="s">
        <v>49</v>
      </c>
      <c r="C4" s="22"/>
      <c r="D4" s="22"/>
      <c r="E4" s="22"/>
      <c r="F4" s="22"/>
      <c r="G4" s="22"/>
      <c r="H4" s="22"/>
      <c r="I4" s="22"/>
      <c r="J4" s="30" t="s">
        <v>6</v>
      </c>
      <c r="K4" s="30" t="s">
        <v>57</v>
      </c>
      <c r="L4" s="22"/>
      <c r="M4" s="22"/>
      <c r="N4" s="22"/>
      <c r="O4" s="22"/>
      <c r="P4" s="22"/>
      <c r="Q4" s="22"/>
      <c r="R4" s="23"/>
    </row>
    <row r="5" spans="1:18" x14ac:dyDescent="0.25">
      <c r="B5" s="2"/>
      <c r="C5" s="22"/>
      <c r="D5" s="22"/>
      <c r="E5" s="22"/>
      <c r="F5" s="22"/>
      <c r="G5" s="22"/>
      <c r="H5" s="22"/>
      <c r="I5" s="22"/>
      <c r="J5" s="30" t="s">
        <v>7</v>
      </c>
      <c r="K5" s="30" t="s">
        <v>58</v>
      </c>
      <c r="L5" s="22"/>
      <c r="M5" s="22"/>
      <c r="N5" s="22"/>
      <c r="O5" s="22"/>
      <c r="P5" s="22"/>
      <c r="Q5" s="22"/>
      <c r="R5" s="23"/>
    </row>
    <row r="6" spans="1:18" x14ac:dyDescent="0.25">
      <c r="B6" s="2" t="s">
        <v>50</v>
      </c>
      <c r="C6" s="22"/>
      <c r="D6" s="22"/>
      <c r="E6" s="22"/>
      <c r="F6" s="22"/>
      <c r="G6" s="22"/>
      <c r="H6" s="22"/>
      <c r="I6" s="22"/>
      <c r="J6" s="30" t="s">
        <v>8</v>
      </c>
      <c r="K6" s="30" t="s">
        <v>59</v>
      </c>
      <c r="L6" s="22"/>
      <c r="M6" s="22"/>
      <c r="N6" s="22"/>
      <c r="O6" s="22"/>
      <c r="P6" s="22"/>
      <c r="Q6" s="22"/>
      <c r="R6" s="23"/>
    </row>
    <row r="7" spans="1:18" x14ac:dyDescent="0.25">
      <c r="B7" s="24" t="s">
        <v>51</v>
      </c>
      <c r="C7" s="22"/>
      <c r="D7" s="22"/>
      <c r="E7" s="22"/>
      <c r="F7" s="22"/>
      <c r="G7" s="22"/>
      <c r="H7" s="22"/>
      <c r="I7" s="22"/>
      <c r="J7" s="30" t="s">
        <v>9</v>
      </c>
      <c r="K7" s="30" t="s">
        <v>60</v>
      </c>
      <c r="L7" s="22"/>
      <c r="M7" s="22"/>
      <c r="N7" s="22"/>
      <c r="O7" s="22"/>
      <c r="P7" s="22"/>
      <c r="Q7" s="22"/>
      <c r="R7" s="23"/>
    </row>
    <row r="8" spans="1:18" x14ac:dyDescent="0.25">
      <c r="B8" s="2" t="s">
        <v>52</v>
      </c>
      <c r="C8" s="30"/>
      <c r="D8" s="22"/>
      <c r="E8" s="22"/>
      <c r="F8" s="22"/>
      <c r="G8" s="22"/>
      <c r="H8" s="22"/>
      <c r="I8" s="22"/>
      <c r="J8" s="30" t="s">
        <v>61</v>
      </c>
      <c r="K8" s="25" t="s">
        <v>62</v>
      </c>
      <c r="L8" s="22"/>
      <c r="M8" s="22"/>
      <c r="N8" s="22"/>
      <c r="O8" s="22"/>
      <c r="P8" s="22"/>
      <c r="Q8" s="22"/>
      <c r="R8" s="23"/>
    </row>
    <row r="9" spans="1:18" x14ac:dyDescent="0.25">
      <c r="B9" s="26"/>
      <c r="C9" s="30"/>
      <c r="D9" s="22"/>
      <c r="E9" s="22"/>
      <c r="F9" s="22"/>
      <c r="G9" s="22"/>
      <c r="H9" s="22"/>
      <c r="I9" s="22"/>
      <c r="J9" s="30" t="s">
        <v>63</v>
      </c>
      <c r="K9" s="30" t="s">
        <v>64</v>
      </c>
      <c r="L9" s="22"/>
      <c r="M9" s="22"/>
      <c r="N9" s="22"/>
      <c r="O9" s="22"/>
      <c r="P9" s="22"/>
      <c r="Q9" s="22"/>
      <c r="R9" s="23"/>
    </row>
    <row r="10" spans="1:18" x14ac:dyDescent="0.25">
      <c r="B10" s="26"/>
      <c r="C10" s="30"/>
      <c r="D10" s="22"/>
      <c r="E10" s="22"/>
      <c r="F10" s="22"/>
      <c r="G10" s="22"/>
      <c r="H10" s="22"/>
      <c r="I10" s="22"/>
      <c r="J10" s="30" t="s">
        <v>65</v>
      </c>
      <c r="K10" s="25" t="s">
        <v>66</v>
      </c>
      <c r="L10" s="22"/>
      <c r="M10" s="22"/>
      <c r="N10" s="22"/>
      <c r="O10" s="22"/>
      <c r="P10" s="22"/>
      <c r="Q10" s="22"/>
      <c r="R10" s="23"/>
    </row>
    <row r="11" spans="1:18" x14ac:dyDescent="0.25">
      <c r="B11" s="31" t="s">
        <v>53</v>
      </c>
      <c r="C11" s="30"/>
      <c r="D11" s="22"/>
      <c r="E11" s="22"/>
      <c r="F11" s="22"/>
      <c r="G11" s="22"/>
      <c r="H11" s="22"/>
      <c r="I11" s="22"/>
      <c r="J11" s="30" t="s">
        <v>67</v>
      </c>
      <c r="K11" s="25" t="s">
        <v>68</v>
      </c>
      <c r="L11" s="22"/>
      <c r="M11" s="22"/>
      <c r="N11" s="22"/>
      <c r="O11" s="22"/>
      <c r="P11" s="22"/>
      <c r="Q11" s="22"/>
      <c r="R11" s="23"/>
    </row>
    <row r="12" spans="1:18" x14ac:dyDescent="0.25">
      <c r="B12" s="2" t="s">
        <v>54</v>
      </c>
      <c r="C12" s="30"/>
      <c r="D12" s="22"/>
      <c r="E12" s="22"/>
      <c r="F12" s="22"/>
      <c r="G12" s="22"/>
      <c r="H12" s="22"/>
      <c r="I12" s="22"/>
      <c r="J12" s="30" t="s">
        <v>69</v>
      </c>
      <c r="K12" s="25" t="s">
        <v>70</v>
      </c>
      <c r="L12" s="22"/>
      <c r="M12" s="22"/>
      <c r="N12" s="22"/>
      <c r="O12" s="22"/>
      <c r="P12" s="22"/>
      <c r="Q12" s="22"/>
      <c r="R12" s="23"/>
    </row>
    <row r="13" spans="1:18" x14ac:dyDescent="0.25">
      <c r="B13" s="26"/>
      <c r="C13" s="30"/>
      <c r="D13" s="22"/>
      <c r="E13" s="22"/>
      <c r="F13" s="22"/>
      <c r="G13" s="22"/>
      <c r="H13" s="22"/>
      <c r="I13" s="22"/>
      <c r="J13" s="30" t="s">
        <v>71</v>
      </c>
      <c r="K13" s="25" t="s">
        <v>72</v>
      </c>
      <c r="L13" s="22"/>
      <c r="M13" s="22"/>
      <c r="N13" s="22"/>
      <c r="O13" s="22"/>
      <c r="P13" s="22"/>
      <c r="Q13" s="22"/>
      <c r="R13" s="23"/>
    </row>
    <row r="14" spans="1:18" x14ac:dyDescent="0.25">
      <c r="B14" s="26"/>
      <c r="C14" s="30"/>
      <c r="D14" s="22"/>
      <c r="E14" s="22"/>
      <c r="F14" s="22"/>
      <c r="G14" s="22"/>
      <c r="H14" s="22"/>
      <c r="I14" s="22"/>
      <c r="J14" s="30" t="s">
        <v>73</v>
      </c>
      <c r="K14" s="25" t="s">
        <v>74</v>
      </c>
      <c r="L14" s="22"/>
      <c r="M14" s="22"/>
      <c r="N14" s="22"/>
      <c r="O14" s="22"/>
      <c r="P14" s="22"/>
      <c r="Q14" s="22"/>
      <c r="R14" s="23"/>
    </row>
    <row r="15" spans="1:18" x14ac:dyDescent="0.25">
      <c r="B15" s="31"/>
      <c r="C15" s="30"/>
      <c r="D15" s="22"/>
      <c r="E15" s="22"/>
      <c r="F15" s="22"/>
      <c r="G15" s="22"/>
      <c r="H15" s="22"/>
      <c r="I15" s="22"/>
      <c r="J15" s="30" t="s">
        <v>75</v>
      </c>
      <c r="K15" s="25" t="s">
        <v>76</v>
      </c>
      <c r="L15" s="22"/>
      <c r="M15" s="22"/>
      <c r="N15" s="22"/>
      <c r="O15" s="22"/>
      <c r="P15" s="22"/>
      <c r="Q15" s="22"/>
      <c r="R15" s="23"/>
    </row>
    <row r="16" spans="1:18" x14ac:dyDescent="0.25">
      <c r="B16" s="32"/>
      <c r="C16" s="30"/>
      <c r="D16" s="22"/>
      <c r="E16" s="22"/>
      <c r="F16" s="22"/>
      <c r="G16" s="22"/>
      <c r="H16" s="22"/>
      <c r="I16" s="22"/>
      <c r="J16" s="30" t="s">
        <v>77</v>
      </c>
      <c r="K16" s="25" t="s">
        <v>78</v>
      </c>
      <c r="L16" s="22"/>
      <c r="M16" s="22"/>
      <c r="N16" s="22"/>
      <c r="O16" s="22"/>
      <c r="P16" s="22"/>
      <c r="Q16" s="22"/>
      <c r="R16" s="23"/>
    </row>
    <row r="17" spans="2:18" x14ac:dyDescent="0.25">
      <c r="B17" s="24"/>
      <c r="C17" s="30"/>
      <c r="D17" s="22"/>
      <c r="E17" s="22"/>
      <c r="F17" s="22"/>
      <c r="G17" s="22"/>
      <c r="H17" s="22"/>
      <c r="I17" s="22"/>
      <c r="J17" s="30" t="s">
        <v>79</v>
      </c>
      <c r="K17" s="25" t="s">
        <v>80</v>
      </c>
      <c r="L17" s="22"/>
      <c r="M17" s="22"/>
      <c r="N17" s="22"/>
      <c r="O17" s="22"/>
      <c r="P17" s="22"/>
      <c r="Q17" s="22"/>
      <c r="R17" s="23"/>
    </row>
    <row r="18" spans="2:18" x14ac:dyDescent="0.25">
      <c r="B18" s="26"/>
      <c r="C18" s="30"/>
      <c r="D18" s="22"/>
      <c r="E18" s="22"/>
      <c r="F18" s="22"/>
      <c r="G18" s="22"/>
      <c r="H18" s="22"/>
      <c r="I18" s="22"/>
      <c r="J18" s="30" t="s">
        <v>81</v>
      </c>
      <c r="K18" s="25" t="s">
        <v>82</v>
      </c>
      <c r="L18" s="22"/>
      <c r="M18" s="22"/>
      <c r="N18" s="22"/>
      <c r="O18" s="22"/>
      <c r="P18" s="22"/>
      <c r="Q18" s="22"/>
      <c r="R18" s="23"/>
    </row>
    <row r="19" spans="2:18" x14ac:dyDescent="0.25">
      <c r="B19" s="26"/>
      <c r="C19" s="30"/>
      <c r="D19" s="22"/>
      <c r="E19" s="22"/>
      <c r="F19" s="22"/>
      <c r="G19" s="22"/>
      <c r="H19" s="22"/>
      <c r="I19" s="22"/>
      <c r="J19" s="30" t="s">
        <v>83</v>
      </c>
      <c r="K19" s="25" t="s">
        <v>84</v>
      </c>
      <c r="L19" s="22"/>
      <c r="M19" s="22"/>
      <c r="N19" s="22"/>
      <c r="O19" s="22"/>
      <c r="P19" s="22"/>
      <c r="Q19" s="22"/>
      <c r="R19" s="23"/>
    </row>
    <row r="20" spans="2:18" x14ac:dyDescent="0.25">
      <c r="B20" s="26"/>
      <c r="C20" s="30"/>
      <c r="D20" s="22"/>
      <c r="E20" s="22"/>
      <c r="F20" s="22"/>
      <c r="G20" s="22"/>
      <c r="H20" s="22"/>
      <c r="I20" s="22"/>
      <c r="J20" s="30" t="s">
        <v>85</v>
      </c>
      <c r="K20" s="25" t="s">
        <v>86</v>
      </c>
      <c r="L20" s="22"/>
      <c r="M20" s="22"/>
      <c r="N20" s="22"/>
      <c r="O20" s="22"/>
      <c r="P20" s="22"/>
      <c r="Q20" s="22"/>
      <c r="R20" s="23"/>
    </row>
    <row r="21" spans="2:18" x14ac:dyDescent="0.25">
      <c r="B21" s="26"/>
      <c r="C21" s="30"/>
      <c r="D21" s="22"/>
      <c r="E21" s="22"/>
      <c r="F21" s="22"/>
      <c r="G21" s="22"/>
      <c r="H21" s="22"/>
      <c r="I21" s="22"/>
      <c r="J21" s="30" t="s">
        <v>87</v>
      </c>
      <c r="K21" s="25" t="s">
        <v>88</v>
      </c>
      <c r="L21" s="22"/>
      <c r="M21" s="22"/>
      <c r="N21" s="22"/>
      <c r="O21" s="22"/>
      <c r="P21" s="22"/>
      <c r="Q21" s="22"/>
      <c r="R21" s="23"/>
    </row>
    <row r="22" spans="2:18" x14ac:dyDescent="0.25">
      <c r="B22" s="27"/>
      <c r="C22" s="3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9"/>
    </row>
    <row r="23" spans="2:18" x14ac:dyDescent="0.25">
      <c r="C23" s="1"/>
    </row>
  </sheetData>
  <hyperlinks>
    <hyperlink ref="B7" r:id="rId1" xr:uid="{8A70D6C1-BF30-4AAA-A5C3-8F2A44DCE271}"/>
    <hyperlink ref="K15" r:id="rId2" xr:uid="{3DC1B56C-C15C-46F9-A84F-1BCB427FC628}"/>
    <hyperlink ref="K21" r:id="rId3" xr:uid="{D507F6AF-750D-42E9-9CEC-14A9CC528E27}"/>
    <hyperlink ref="K8" r:id="rId4" xr:uid="{24FE0D84-143D-4A75-854E-FA43D1DD454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 App Fig A-14</vt:lpstr>
      <vt:lpstr>Deflators</vt:lpstr>
      <vt:lpstr>Source-Notes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Brunt</dc:creator>
  <cp:lastModifiedBy>Nicole</cp:lastModifiedBy>
  <dcterms:created xsi:type="dcterms:W3CDTF">2021-04-08T15:46:55Z</dcterms:created>
  <dcterms:modified xsi:type="dcterms:W3CDTF">2022-09-30T14:36:22Z</dcterms:modified>
</cp:coreProperties>
</file>